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Z:\ECONOMIC &amp; SOCIAL INDICATORS\2023\3RD QUARTER\FINAL SENT TO IT\"/>
    </mc:Choice>
  </mc:AlternateContent>
  <xr:revisionPtr revIDLastSave="0" documentId="13_ncr:1_{C3B814FC-1C34-47FD-A233-AFC1E57B9D70}" xr6:coauthVersionLast="36" xr6:coauthVersionMax="36" xr10:uidLastSave="{00000000-0000-0000-0000-000000000000}"/>
  <bookViews>
    <workbookView xWindow="0" yWindow="0" windowWidth="20490" windowHeight="5925" xr2:uid="{00000000-000D-0000-FFFF-FFFF00000000}"/>
  </bookViews>
  <sheets>
    <sheet name="Table 1" sheetId="292" r:id="rId1"/>
    <sheet name="Table 2" sheetId="272" r:id="rId2"/>
    <sheet name="Table 3   " sheetId="506" r:id="rId3"/>
    <sheet name="Table 3 cont'd" sheetId="507" r:id="rId4"/>
    <sheet name="Table 4 " sheetId="519" r:id="rId5"/>
    <sheet name="Table 4 cont'd " sheetId="520" r:id="rId6"/>
    <sheet name="Table 5" sheetId="525" r:id="rId7"/>
    <sheet name="Table 5 cont'd" sheetId="526" r:id="rId8"/>
    <sheet name="Table 6 " sheetId="513" r:id="rId9"/>
    <sheet name="Table 7" sheetId="521" r:id="rId10"/>
    <sheet name="Table 7 cont'd" sheetId="522" r:id="rId11"/>
    <sheet name="Table 8" sheetId="508" r:id="rId12"/>
    <sheet name="Table 8 cont'd" sheetId="509" r:id="rId13"/>
    <sheet name="Table 9  " sheetId="527" r:id="rId14"/>
    <sheet name="Table 9 cont'd" sheetId="528" r:id="rId15"/>
    <sheet name="Table 10" sheetId="514" r:id="rId16"/>
    <sheet name="Table 10 cont'd" sheetId="515" r:id="rId17"/>
    <sheet name="Table 10 cont'd (sec 7 - 9)" sheetId="516" r:id="rId18"/>
    <sheet name="Table 11 " sheetId="510" r:id="rId19"/>
    <sheet name="Table 12 " sheetId="529" r:id="rId20"/>
    <sheet name="Table 13" sheetId="511" r:id="rId21"/>
    <sheet name="Table 13 cont'd" sheetId="512" r:id="rId22"/>
    <sheet name="Table 14" sheetId="530" r:id="rId23"/>
    <sheet name="Table 14 cont'd" sheetId="531" r:id="rId24"/>
    <sheet name="Table 15" sheetId="517" r:id="rId25"/>
    <sheet name="Table 16" sheetId="523" r:id="rId26"/>
    <sheet name="Table 17" sheetId="533" r:id="rId27"/>
    <sheet name="Table 18" sheetId="532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xlnm._FilterDatabase" localSheetId="0" hidden="1">'Table 1'!$A$1:$A$17</definedName>
    <definedName name="_xlnm._FilterDatabase" localSheetId="22" hidden="1">'Table 14'!$B$5:$C$5</definedName>
    <definedName name="_xlnm._FilterDatabase" localSheetId="23" hidden="1">'Table 14 cont''d'!$B$5:$C$30</definedName>
    <definedName name="_xlnm._FilterDatabase" localSheetId="2" hidden="1">'Table 3   '!$A$1:$A$26</definedName>
    <definedName name="_xlnm._FilterDatabase" localSheetId="3" hidden="1">'Table 3 cont''d'!$A$1:$A$25</definedName>
    <definedName name="_xlnm._FilterDatabase" localSheetId="4" hidden="1">'Table 4 '!$A$1:$M$26</definedName>
    <definedName name="_xlnm._FilterDatabase" localSheetId="5" hidden="1">'Table 4 cont''d '!$A$1:$A$21</definedName>
    <definedName name="_xlnm._FilterDatabase" localSheetId="6" hidden="1">'Table 5'!$A$1:$A$18</definedName>
    <definedName name="_xlnm._FilterDatabase" localSheetId="7" hidden="1">'Table 5 cont''d'!$A$1:$A$18</definedName>
    <definedName name="_xlnm._FilterDatabase" localSheetId="8" hidden="1">'Table 6 '!$A$1:$M$24</definedName>
    <definedName name="_xlnm._FilterDatabase" localSheetId="13" hidden="1">'Table 9  '!$A$1:$N$30</definedName>
    <definedName name="_xlnm._FilterDatabase" localSheetId="14" hidden="1">'Table 9 cont''d'!$A$1:$N$25</definedName>
    <definedName name="aa" localSheetId="0">'[1]Table 1'!#REF!</definedName>
    <definedName name="aa" localSheetId="16">'[2]Table 1'!#REF!</definedName>
    <definedName name="aa" localSheetId="17">'[2]Table 1'!#REF!</definedName>
    <definedName name="aa" localSheetId="18">'[2]Table 1'!#REF!</definedName>
    <definedName name="aa" localSheetId="19">'[3]Table 1'!#REF!</definedName>
    <definedName name="aa" localSheetId="23">'[1]Table 1'!#REF!</definedName>
    <definedName name="aa" localSheetId="24">'[1]Table 1'!#REF!</definedName>
    <definedName name="aa" localSheetId="25">'[1]Table 1'!#REF!</definedName>
    <definedName name="aa" localSheetId="26">'[1]Table 1'!#REF!</definedName>
    <definedName name="aa" localSheetId="27">'[1]Table 1'!#REF!</definedName>
    <definedName name="aa" localSheetId="1">'[1]Table 1'!#REF!</definedName>
    <definedName name="aa" localSheetId="2">'[1]Table 1'!#REF!</definedName>
    <definedName name="aa" localSheetId="3">'[1]Table 1'!#REF!</definedName>
    <definedName name="aa" localSheetId="4">'[1]Table 1'!#REF!</definedName>
    <definedName name="aa" localSheetId="5">'[1]Table 1'!#REF!</definedName>
    <definedName name="aa" localSheetId="6">'[1]Table 1'!#REF!</definedName>
    <definedName name="aa" localSheetId="7">'[1]Table 1'!#REF!</definedName>
    <definedName name="aa" localSheetId="8">'[1]Table 1'!#REF!</definedName>
    <definedName name="aa" localSheetId="13">'[1]Table 1'!#REF!</definedName>
    <definedName name="aa" localSheetId="14">'[1]Table 1'!#REF!</definedName>
    <definedName name="aa">'[1]Table 1'!#REF!</definedName>
    <definedName name="ccc" localSheetId="0">'[4]Table 1'!#REF!</definedName>
    <definedName name="ccc" localSheetId="16">'[5]Table 1'!#REF!</definedName>
    <definedName name="ccc" localSheetId="17">'[5]Table 1'!#REF!</definedName>
    <definedName name="ccc" localSheetId="18">'[5]Table 1'!#REF!</definedName>
    <definedName name="ccc" localSheetId="19">'[6]Table 1'!#REF!</definedName>
    <definedName name="ccc" localSheetId="24">'[4]Table 1'!#REF!</definedName>
    <definedName name="ccc" localSheetId="27">'[4]Table 1'!#REF!</definedName>
    <definedName name="ccc" localSheetId="1">'[4]Table 1'!#REF!</definedName>
    <definedName name="ccc" localSheetId="2">'[4]Table 1'!#REF!</definedName>
    <definedName name="ccc" localSheetId="3">'[4]Table 1'!#REF!</definedName>
    <definedName name="ccc" localSheetId="4">'[4]Table 1'!#REF!</definedName>
    <definedName name="ccc" localSheetId="5">'[4]Table 1'!#REF!</definedName>
    <definedName name="ccc" localSheetId="6">'[4]Table 1'!#REF!</definedName>
    <definedName name="ccc" localSheetId="7">'[4]Table 1'!#REF!</definedName>
    <definedName name="ccc" localSheetId="8">'[4]Table 1'!#REF!</definedName>
    <definedName name="ccc" localSheetId="13">'[4]Table 1'!#REF!</definedName>
    <definedName name="ccc" localSheetId="14">'[4]Table 1'!#REF!</definedName>
    <definedName name="ccc">'[4]Table 1'!#REF!</definedName>
    <definedName name="_xlnm.Database" localSheetId="0">'Table 1'!#REF!</definedName>
    <definedName name="_xlnm.Database" localSheetId="16">'[2]Table 1'!#REF!</definedName>
    <definedName name="_xlnm.Database" localSheetId="17">'[2]Table 1'!#REF!</definedName>
    <definedName name="_xlnm.Database" localSheetId="18">'[2]Table 1'!#REF!</definedName>
    <definedName name="_xlnm.Database" localSheetId="19">'[7]Table 1'!#REF!</definedName>
    <definedName name="_xlnm.Database" localSheetId="23">'[1]Table 1'!#REF!</definedName>
    <definedName name="_xlnm.Database" localSheetId="24">'[1]Table 1'!#REF!</definedName>
    <definedName name="_xlnm.Database" localSheetId="26">'[1]Table 1'!#REF!</definedName>
    <definedName name="_xlnm.Database" localSheetId="27">'[1]Table 1'!#REF!</definedName>
    <definedName name="_xlnm.Database" localSheetId="1">'[1]Table 1'!#REF!</definedName>
    <definedName name="_xlnm.Database" localSheetId="2">#REF!</definedName>
    <definedName name="_xlnm.Database" localSheetId="3">#REF!</definedName>
    <definedName name="_xlnm.Database" localSheetId="4">'[1]Table 1'!#REF!</definedName>
    <definedName name="_xlnm.Database" localSheetId="5">'[1]Table 1'!#REF!</definedName>
    <definedName name="_xlnm.Database" localSheetId="6">'[1]Table 1'!#REF!</definedName>
    <definedName name="_xlnm.Database" localSheetId="7">'[1]Table 1'!#REF!</definedName>
    <definedName name="_xlnm.Database" localSheetId="8">'[1]Table 1'!#REF!</definedName>
    <definedName name="_xlnm.Database" localSheetId="13">'[8]Table 1'!#REF!</definedName>
    <definedName name="_xlnm.Database" localSheetId="14">'[8]Table 1'!#REF!</definedName>
    <definedName name="_xlnm.Database">'[1]Table 1'!#REF!</definedName>
    <definedName name="ex" localSheetId="0">'[1]Table 1'!#REF!</definedName>
    <definedName name="ex" localSheetId="16">'[2]Table 1'!#REF!</definedName>
    <definedName name="ex" localSheetId="17">'[2]Table 1'!#REF!</definedName>
    <definedName name="ex" localSheetId="18">'[2]Table 1'!#REF!</definedName>
    <definedName name="ex" localSheetId="19">'[3]Table 1'!#REF!</definedName>
    <definedName name="ex" localSheetId="24">'[1]Table 1'!#REF!</definedName>
    <definedName name="ex" localSheetId="27">'[1]Table 1'!#REF!</definedName>
    <definedName name="ex" localSheetId="1">'[1]Table 1'!#REF!</definedName>
    <definedName name="ex" localSheetId="2">'[1]Table 1'!#REF!</definedName>
    <definedName name="ex" localSheetId="3">'[1]Table 1'!#REF!</definedName>
    <definedName name="ex" localSheetId="4">'[1]Table 1'!#REF!</definedName>
    <definedName name="ex" localSheetId="5">'[1]Table 1'!#REF!</definedName>
    <definedName name="ex" localSheetId="6">'[1]Table 1'!#REF!</definedName>
    <definedName name="ex" localSheetId="7">'[1]Table 1'!#REF!</definedName>
    <definedName name="ex" localSheetId="8">'[1]Table 1'!#REF!</definedName>
    <definedName name="ex" localSheetId="13">'[1]Table 1'!#REF!</definedName>
    <definedName name="ex" localSheetId="14">'[1]Table 1'!#REF!</definedName>
    <definedName name="ex">'[1]Table 1'!#REF!</definedName>
    <definedName name="Exp_S114" localSheetId="0">'[9]Table 1'!#REF!</definedName>
    <definedName name="Exp_S114" localSheetId="16">'[10]Table 1'!#REF!</definedName>
    <definedName name="Exp_S114" localSheetId="17">'[10]Table 1'!#REF!</definedName>
    <definedName name="Exp_S114" localSheetId="18">'[10]Table 1'!#REF!</definedName>
    <definedName name="Exp_S114" localSheetId="19">'[11]Table 1'!#REF!</definedName>
    <definedName name="Exp_S114" localSheetId="24">'[9]Table 1'!#REF!</definedName>
    <definedName name="Exp_S114" localSheetId="27">'[9]Table 1'!#REF!</definedName>
    <definedName name="Exp_S114" localSheetId="1">'[9]Table 1'!#REF!</definedName>
    <definedName name="Exp_S114" localSheetId="2">'[9]Table 1'!#REF!</definedName>
    <definedName name="Exp_S114" localSheetId="3">'[9]Table 1'!#REF!</definedName>
    <definedName name="Exp_S114" localSheetId="4">'[9]Table 1'!#REF!</definedName>
    <definedName name="Exp_S114" localSheetId="5">'[9]Table 1'!#REF!</definedName>
    <definedName name="Exp_S114" localSheetId="6">'[9]Table 1'!#REF!</definedName>
    <definedName name="Exp_S114" localSheetId="7">'[9]Table 1'!#REF!</definedName>
    <definedName name="Exp_S114" localSheetId="8">'[9]Table 1'!#REF!</definedName>
    <definedName name="Exp_S114" localSheetId="13">'[9]Table 1'!#REF!</definedName>
    <definedName name="Exp_S114" localSheetId="14">'[9]Table 1'!#REF!</definedName>
    <definedName name="Exp_S114">'[9]Table 1'!#REF!</definedName>
    <definedName name="gd" localSheetId="0">'[9]Table 1'!#REF!</definedName>
    <definedName name="gd" localSheetId="16">'[10]Table 1'!#REF!</definedName>
    <definedName name="gd" localSheetId="17">'[10]Table 1'!#REF!</definedName>
    <definedName name="gd" localSheetId="18">'[10]Table 1'!#REF!</definedName>
    <definedName name="gd" localSheetId="19">'[6]Table 1'!#REF!</definedName>
    <definedName name="gd" localSheetId="24">'[9]Table 1'!#REF!</definedName>
    <definedName name="gd" localSheetId="27">'[9]Table 1'!#REF!</definedName>
    <definedName name="gd" localSheetId="1">'[9]Table 1'!#REF!</definedName>
    <definedName name="gd" localSheetId="2">'[9]Table 1'!#REF!</definedName>
    <definedName name="gd" localSheetId="3">'[9]Table 1'!#REF!</definedName>
    <definedName name="gd" localSheetId="4">'[9]Table 1'!#REF!</definedName>
    <definedName name="gd" localSheetId="5">'[9]Table 1'!#REF!</definedName>
    <definedName name="gd" localSheetId="6">'[9]Table 1'!#REF!</definedName>
    <definedName name="gd" localSheetId="7">'[9]Table 1'!#REF!</definedName>
    <definedName name="gd" localSheetId="8">'[9]Table 1'!#REF!</definedName>
    <definedName name="gd" localSheetId="13">'[9]Table 1'!#REF!</definedName>
    <definedName name="gd" localSheetId="14">'[9]Table 1'!#REF!</definedName>
    <definedName name="gd">'[9]Table 1'!#REF!</definedName>
    <definedName name="hd" localSheetId="0">'[9]Table 1'!#REF!</definedName>
    <definedName name="hd" localSheetId="16">'[10]Table 1'!#REF!</definedName>
    <definedName name="hd" localSheetId="17">'[10]Table 1'!#REF!</definedName>
    <definedName name="hd" localSheetId="18">'[10]Table 1'!#REF!</definedName>
    <definedName name="hd" localSheetId="19">'[11]Table 1'!#REF!</definedName>
    <definedName name="hd" localSheetId="24">'[9]Table 1'!#REF!</definedName>
    <definedName name="hd" localSheetId="27">'[9]Table 1'!#REF!</definedName>
    <definedName name="hd" localSheetId="1">'[9]Table 1'!#REF!</definedName>
    <definedName name="hd" localSheetId="2">'[9]Table 1'!#REF!</definedName>
    <definedName name="hd" localSheetId="3">'[9]Table 1'!#REF!</definedName>
    <definedName name="hd" localSheetId="4">'[9]Table 1'!#REF!</definedName>
    <definedName name="hd" localSheetId="5">'[9]Table 1'!#REF!</definedName>
    <definedName name="hd" localSheetId="6">'[9]Table 1'!#REF!</definedName>
    <definedName name="hd" localSheetId="7">'[9]Table 1'!#REF!</definedName>
    <definedName name="hd" localSheetId="8">'[9]Table 1'!#REF!</definedName>
    <definedName name="hd" localSheetId="13">'[9]Table 1'!#REF!</definedName>
    <definedName name="hd" localSheetId="14">'[9]Table 1'!#REF!</definedName>
    <definedName name="hd">'[9]Table 1'!#REF!</definedName>
    <definedName name="new" localSheetId="0">#REF!</definedName>
    <definedName name="new" localSheetId="15">#REF!</definedName>
    <definedName name="new" localSheetId="16">#REF!</definedName>
    <definedName name="new" localSheetId="17">#REF!</definedName>
    <definedName name="new" localSheetId="18">#REF!</definedName>
    <definedName name="new" localSheetId="19">#REF!</definedName>
    <definedName name="new" localSheetId="23">#REF!</definedName>
    <definedName name="new" localSheetId="24">#REF!</definedName>
    <definedName name="new" localSheetId="25">#REF!</definedName>
    <definedName name="new" localSheetId="26">#REF!</definedName>
    <definedName name="new" localSheetId="27">#REF!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6">#REF!</definedName>
    <definedName name="new" localSheetId="7">#REF!</definedName>
    <definedName name="new" localSheetId="8">#REF!</definedName>
    <definedName name="new" localSheetId="13">#REF!</definedName>
    <definedName name="new" localSheetId="14">#REF!</definedName>
    <definedName name="new">#REF!</definedName>
    <definedName name="oo" localSheetId="16">'[10]Table 1'!#REF!</definedName>
    <definedName name="oo" localSheetId="17">'[10]Table 1'!#REF!</definedName>
    <definedName name="oo" localSheetId="18">'[10]Table 1'!#REF!</definedName>
    <definedName name="oo" localSheetId="19">'[10]Table 1'!#REF!</definedName>
    <definedName name="oo" localSheetId="23">'[9]Table 1'!#REF!</definedName>
    <definedName name="oo" localSheetId="24">'[9]Table 1'!#REF!</definedName>
    <definedName name="oo" localSheetId="25">'[9]Table 1'!#REF!</definedName>
    <definedName name="oo" localSheetId="26">'[9]Table 1'!#REF!</definedName>
    <definedName name="oo" localSheetId="27">'[9]Table 1'!#REF!</definedName>
    <definedName name="oo" localSheetId="3">'[9]Table 1'!#REF!</definedName>
    <definedName name="oo" localSheetId="4">'[9]Table 1'!#REF!</definedName>
    <definedName name="oo" localSheetId="5">'[9]Table 1'!#REF!</definedName>
    <definedName name="oo" localSheetId="7">'[9]Table 1'!#REF!</definedName>
    <definedName name="oo" localSheetId="8">'[9]Table 1'!#REF!</definedName>
    <definedName name="oo" localSheetId="14">'[9]Table 1'!#REF!</definedName>
    <definedName name="oo">'[9]Table 1'!#REF!</definedName>
    <definedName name="ooooooo">'[9]Table 1'!#REF!</definedName>
    <definedName name="_xlnm.Print_Area" localSheetId="15">'Table 10'!$A$1:$M$27</definedName>
    <definedName name="_xlnm.Print_Area" localSheetId="16">'Table 10 cont''d'!$A$1:$M$25</definedName>
    <definedName name="_xlnm.Print_Area" localSheetId="17">'Table 10 cont''d (sec 7 - 9)'!$A$1:$M$26</definedName>
    <definedName name="_xlnm.Print_Area" localSheetId="20">'Table 13'!$A$1:$M$40</definedName>
    <definedName name="_xlnm.Print_Area" localSheetId="21">'Table 13 cont''d'!$A$1:$M$40</definedName>
    <definedName name="_xlnm.Print_Area" localSheetId="22">'Table 14'!$A$1:$X$32</definedName>
    <definedName name="_xlnm.Print_Area" localSheetId="23">'Table 14 cont''d'!$A$1:$X$30</definedName>
    <definedName name="_xlnm.Print_Area" localSheetId="24">'Table 15'!$A$1:$X$25</definedName>
    <definedName name="_xlnm.Print_Area" localSheetId="25">'Table 16'!$A$1:$X$21</definedName>
    <definedName name="_xlnm.Print_Area" localSheetId="2">'Table 3   '!$A$1:$M$26</definedName>
    <definedName name="_xlnm.Print_Area" localSheetId="3">'Table 3 cont''d'!$A$1:$M$26</definedName>
    <definedName name="_xlnm.Print_Area" localSheetId="6">'Table 5'!$A$1:$M$19</definedName>
    <definedName name="_xlnm.Print_Area" localSheetId="8">'Table 6 '!$A$1:$M$25</definedName>
    <definedName name="_xlnm.Print_Area" localSheetId="9">'Table 7'!$A$1:$N$30</definedName>
    <definedName name="_xlnm.Print_Area" localSheetId="10">'Table 7 cont''d'!$A$1:$N$27</definedName>
    <definedName name="_xlnm.Print_Area" localSheetId="11">'Table 8'!$A$1:$N$30</definedName>
    <definedName name="_xlnm.Print_Area" localSheetId="12">'Table 8 cont''d'!$A$1:$N$26</definedName>
    <definedName name="re" localSheetId="0">[12]Page77!#REF!</definedName>
    <definedName name="re" localSheetId="15">[12]Page77!#REF!</definedName>
    <definedName name="re" localSheetId="16">[13]Page77!#REF!</definedName>
    <definedName name="re" localSheetId="17">[13]Page77!#REF!</definedName>
    <definedName name="re" localSheetId="18">[13]Page77!#REF!</definedName>
    <definedName name="re" localSheetId="19">[14]Page77!#REF!</definedName>
    <definedName name="re" localSheetId="23">[12]Page77!#REF!</definedName>
    <definedName name="re" localSheetId="24">[12]Page77!#REF!</definedName>
    <definedName name="re" localSheetId="25">[12]Page77!#REF!</definedName>
    <definedName name="re" localSheetId="26">[12]Page77!#REF!</definedName>
    <definedName name="re" localSheetId="27">[12]Page77!#REF!</definedName>
    <definedName name="re" localSheetId="1">[12]Page77!#REF!</definedName>
    <definedName name="re" localSheetId="2">[12]Page77!#REF!</definedName>
    <definedName name="re" localSheetId="3">[12]Page77!#REF!</definedName>
    <definedName name="re" localSheetId="4">[12]Page77!#REF!</definedName>
    <definedName name="re" localSheetId="5">[12]Page77!#REF!</definedName>
    <definedName name="re" localSheetId="6">[12]Page77!#REF!</definedName>
    <definedName name="re" localSheetId="7">[12]Page77!#REF!</definedName>
    <definedName name="re" localSheetId="8">[12]Page77!#REF!</definedName>
    <definedName name="re" localSheetId="13">[12]Page77!#REF!</definedName>
    <definedName name="re" localSheetId="14">[12]Page77!#REF!</definedName>
    <definedName name="re">[12]Page77!#REF!</definedName>
    <definedName name="ss" localSheetId="0">'[9]Table 1'!#REF!</definedName>
    <definedName name="ss" localSheetId="16">'[10]Table 1'!#REF!</definedName>
    <definedName name="ss" localSheetId="17">'[10]Table 1'!#REF!</definedName>
    <definedName name="ss" localSheetId="18">'[10]Table 1'!#REF!</definedName>
    <definedName name="ss" localSheetId="19">'[11]Table 1'!#REF!</definedName>
    <definedName name="ss" localSheetId="24">'[9]Table 1'!#REF!</definedName>
    <definedName name="ss" localSheetId="27">'[9]Table 1'!#REF!</definedName>
    <definedName name="ss" localSheetId="1">'[9]Table 1'!#REF!</definedName>
    <definedName name="ss" localSheetId="2">'[9]Table 1'!#REF!</definedName>
    <definedName name="ss" localSheetId="3">'[9]Table 1'!#REF!</definedName>
    <definedName name="ss" localSheetId="4">'[9]Table 1'!#REF!</definedName>
    <definedName name="ss" localSheetId="5">'[9]Table 1'!#REF!</definedName>
    <definedName name="ss" localSheetId="6">'[9]Table 1'!#REF!</definedName>
    <definedName name="ss" localSheetId="7">'[9]Table 1'!#REF!</definedName>
    <definedName name="ss" localSheetId="8">'[9]Table 1'!#REF!</definedName>
    <definedName name="ss" localSheetId="13">'[9]Table 1'!#REF!</definedName>
    <definedName name="ss" localSheetId="14">'[9]Table 1'!#REF!</definedName>
    <definedName name="ss">'[9]Table 1'!#REF!</definedName>
    <definedName name="sum" localSheetId="0">#REF!</definedName>
    <definedName name="sum" localSheetId="15">#REF!</definedName>
    <definedName name="sum" localSheetId="16">#REF!</definedName>
    <definedName name="sum" localSheetId="17">#REF!</definedName>
    <definedName name="sum" localSheetId="18">#REF!</definedName>
    <definedName name="sum" localSheetId="19">#REF!</definedName>
    <definedName name="sum" localSheetId="23">#REF!</definedName>
    <definedName name="sum" localSheetId="24">#REF!</definedName>
    <definedName name="sum" localSheetId="25">#REF!</definedName>
    <definedName name="sum" localSheetId="26">#REF!</definedName>
    <definedName name="sum" localSheetId="27">#REF!</definedName>
    <definedName name="sum" localSheetId="1">#REF!</definedName>
    <definedName name="sum" localSheetId="2">#REF!</definedName>
    <definedName name="sum" localSheetId="3">#REF!</definedName>
    <definedName name="sum" localSheetId="4">#REF!</definedName>
    <definedName name="sum" localSheetId="5">#REF!</definedName>
    <definedName name="sum" localSheetId="6">#REF!</definedName>
    <definedName name="sum" localSheetId="7">#REF!</definedName>
    <definedName name="sum" localSheetId="8">#REF!</definedName>
    <definedName name="sum" localSheetId="13">#REF!</definedName>
    <definedName name="sum" localSheetId="14">#REF!</definedName>
    <definedName name="sum">#REF!</definedName>
    <definedName name="t" localSheetId="16">'[2]Table 1'!#REF!</definedName>
    <definedName name="t" localSheetId="17">'[2]Table 1'!#REF!</definedName>
    <definedName name="t" localSheetId="18">'[2]Table 1'!#REF!</definedName>
    <definedName name="t" localSheetId="19">'[2]Table 1'!#REF!</definedName>
    <definedName name="t" localSheetId="23">'[1]Table 1'!#REF!</definedName>
    <definedName name="t" localSheetId="24">'[1]Table 1'!#REF!</definedName>
    <definedName name="t" localSheetId="25">'[1]Table 1'!#REF!</definedName>
    <definedName name="t" localSheetId="26">'[1]Table 1'!#REF!</definedName>
    <definedName name="t" localSheetId="27">'[1]Table 1'!#REF!</definedName>
    <definedName name="t" localSheetId="2">'[1]Table 1'!#REF!</definedName>
    <definedName name="t" localSheetId="3">'[1]Table 1'!#REF!</definedName>
    <definedName name="t" localSheetId="4">'[1]Table 1'!#REF!</definedName>
    <definedName name="t" localSheetId="5">'[1]Table 1'!#REF!</definedName>
    <definedName name="t" localSheetId="7">'[1]Table 1'!#REF!</definedName>
    <definedName name="t" localSheetId="8">'[1]Table 1'!#REF!</definedName>
    <definedName name="t" localSheetId="14">'[1]Table 1'!#REF!</definedName>
    <definedName name="t">'[1]Table 1'!#REF!</definedName>
    <definedName name="th" localSheetId="19">'[10]Table 1'!#REF!</definedName>
    <definedName name="th" localSheetId="24">'[10]Table 1'!#REF!</definedName>
    <definedName name="th" localSheetId="25">'[10]Table 1'!#REF!</definedName>
    <definedName name="th" localSheetId="26">'[10]Table 1'!#REF!</definedName>
    <definedName name="th" localSheetId="27">'[10]Table 1'!#REF!</definedName>
    <definedName name="th" localSheetId="3">'[10]Table 1'!#REF!</definedName>
    <definedName name="th" localSheetId="4">'[10]Table 1'!#REF!</definedName>
    <definedName name="th" localSheetId="8">'[10]Table 1'!#REF!</definedName>
    <definedName name="th" localSheetId="14">'[10]Table 1'!#REF!</definedName>
    <definedName name="th">'[10]Table 1'!#REF!</definedName>
    <definedName name="TT" localSheetId="15">#REF!</definedName>
    <definedName name="TT" localSheetId="16">#REF!</definedName>
    <definedName name="TT" localSheetId="17">#REF!</definedName>
    <definedName name="TT" localSheetId="18">#REF!</definedName>
    <definedName name="TT" localSheetId="19">#REF!</definedName>
    <definedName name="TT" localSheetId="23">#REF!</definedName>
    <definedName name="TT" localSheetId="24">#REF!</definedName>
    <definedName name="TT" localSheetId="25">#REF!</definedName>
    <definedName name="TT" localSheetId="26">#REF!</definedName>
    <definedName name="TT" localSheetId="27">#REF!</definedName>
    <definedName name="TT" localSheetId="2">#REF!</definedName>
    <definedName name="TT" localSheetId="3">#REF!</definedName>
    <definedName name="TT" localSheetId="4">#REF!</definedName>
    <definedName name="TT" localSheetId="7">#REF!</definedName>
    <definedName name="TT" localSheetId="8">#REF!</definedName>
    <definedName name="TT" localSheetId="14">#REF!</definedName>
    <definedName name="TT">#REF!</definedName>
    <definedName name="yy" localSheetId="15">#REF!</definedName>
    <definedName name="yy" localSheetId="16">#REF!</definedName>
    <definedName name="yy" localSheetId="17">#REF!</definedName>
    <definedName name="yy" localSheetId="18">#REF!</definedName>
    <definedName name="yy" localSheetId="19">#REF!</definedName>
    <definedName name="yy" localSheetId="23">#REF!</definedName>
    <definedName name="yy" localSheetId="24">#REF!</definedName>
    <definedName name="yy" localSheetId="25">#REF!</definedName>
    <definedName name="yy" localSheetId="26">#REF!</definedName>
    <definedName name="yy" localSheetId="27">#REF!</definedName>
    <definedName name="yy" localSheetId="4">#REF!</definedName>
    <definedName name="yy" localSheetId="5">#REF!</definedName>
    <definedName name="yy" localSheetId="7">#REF!</definedName>
    <definedName name="yy" localSheetId="8">#REF!</definedName>
    <definedName name="yy" localSheetId="14">#REF!</definedName>
    <definedName name="yy">#REF!</definedName>
  </definedNames>
  <calcPr calcId="191029"/>
</workbook>
</file>

<file path=xl/calcChain.xml><?xml version="1.0" encoding="utf-8"?>
<calcChain xmlns="http://schemas.openxmlformats.org/spreadsheetml/2006/main">
  <c r="L16" i="528" l="1"/>
  <c r="L20" i="528"/>
  <c r="L24" i="528"/>
  <c r="L18" i="527"/>
  <c r="K10" i="512" l="1"/>
  <c r="K27" i="512"/>
  <c r="K35" i="512"/>
  <c r="K39" i="512"/>
  <c r="L16" i="509"/>
  <c r="L21" i="509"/>
  <c r="L25" i="509"/>
  <c r="J27" i="506"/>
  <c r="K27" i="506"/>
  <c r="J28" i="506"/>
  <c r="K28" i="506"/>
  <c r="K9" i="292" l="1"/>
  <c r="K16" i="292" l="1"/>
  <c r="K15" i="292"/>
  <c r="L14" i="272"/>
  <c r="L13" i="272"/>
  <c r="L9" i="272"/>
  <c r="L8" i="272"/>
  <c r="G14" i="272"/>
  <c r="G13" i="272"/>
  <c r="G9" i="272"/>
  <c r="G8" i="272"/>
  <c r="L14" i="292"/>
  <c r="L12" i="292"/>
  <c r="L11" i="292"/>
  <c r="L8" i="292"/>
  <c r="L7" i="292"/>
  <c r="L6" i="292"/>
  <c r="G14" i="292"/>
  <c r="G12" i="292"/>
  <c r="G11" i="292"/>
  <c r="G8" i="292"/>
  <c r="G7" i="292"/>
  <c r="G6" i="292"/>
  <c r="J5" i="292" l="1"/>
  <c r="J9" i="292" s="1"/>
  <c r="J15" i="292" l="1"/>
  <c r="J16" i="292" l="1"/>
  <c r="I5" i="292" l="1"/>
  <c r="L5" i="292" s="1"/>
  <c r="E5" i="292"/>
  <c r="E9" i="292" s="1"/>
  <c r="D5" i="292"/>
  <c r="C5" i="292"/>
  <c r="C9" i="292" s="1"/>
  <c r="D9" i="292" l="1"/>
  <c r="G9" i="292" s="1"/>
  <c r="G5" i="292"/>
  <c r="I9" i="292"/>
  <c r="L9" i="292" s="1"/>
  <c r="E16" i="292"/>
  <c r="C16" i="292"/>
  <c r="E15" i="292"/>
  <c r="C15" i="292"/>
  <c r="D15" i="292" l="1"/>
  <c r="G15" i="292" s="1"/>
  <c r="D16" i="292"/>
  <c r="G16" i="292" s="1"/>
  <c r="I16" i="292"/>
  <c r="L16" i="292" s="1"/>
  <c r="I15" i="292"/>
  <c r="L15" i="292" s="1"/>
</calcChain>
</file>

<file path=xl/sharedStrings.xml><?xml version="1.0" encoding="utf-8"?>
<sst xmlns="http://schemas.openxmlformats.org/spreadsheetml/2006/main" count="1117" uniqueCount="427">
  <si>
    <t xml:space="preserve">   Exports of goods</t>
  </si>
  <si>
    <t xml:space="preserve">       Domestic exports</t>
  </si>
  <si>
    <t xml:space="preserve">   A.  Total Exports (f.o.b.)</t>
  </si>
  <si>
    <t xml:space="preserve">   Total Value of Trade (A+B)</t>
  </si>
  <si>
    <t xml:space="preserve">   Balance of Visible Trade (A-B)</t>
  </si>
  <si>
    <t xml:space="preserve"> 8 - Miscellaneous manufactured articles</t>
  </si>
  <si>
    <t xml:space="preserve"> 0 - Food and live animals</t>
  </si>
  <si>
    <t xml:space="preserve"> 2 - Crude materials, inedible, except fuels</t>
  </si>
  <si>
    <t xml:space="preserve"> 1 - Beverages and tobacco</t>
  </si>
  <si>
    <t xml:space="preserve">   Ship's Stores and Bunkers</t>
  </si>
  <si>
    <t xml:space="preserve">               of which:</t>
  </si>
  <si>
    <t xml:space="preserve">       Re-exports</t>
  </si>
  <si>
    <t xml:space="preserve">   B.  Total Imports  (c.i.f.)</t>
  </si>
  <si>
    <t>Volume (tonne)</t>
  </si>
  <si>
    <t>All sections</t>
  </si>
  <si>
    <t xml:space="preserve">RE-EXPORTS </t>
  </si>
  <si>
    <t xml:space="preserve">IMPORTS </t>
  </si>
  <si>
    <t>Value    (c.i.f)</t>
  </si>
  <si>
    <t>Value  (f.o.b)</t>
  </si>
  <si>
    <t>FREEPORT STATISTICS</t>
  </si>
  <si>
    <t xml:space="preserve"> Export Oriented Enterprises </t>
  </si>
  <si>
    <t>Value: Rs Million</t>
  </si>
  <si>
    <t>Value (c.i.f) : Rs Million</t>
  </si>
  <si>
    <t>Other</t>
  </si>
  <si>
    <t xml:space="preserve">Textile fibres  </t>
  </si>
  <si>
    <t xml:space="preserve">Cork and wood </t>
  </si>
  <si>
    <t xml:space="preserve">Tobacco &amp; tobacco manufactures  </t>
  </si>
  <si>
    <t xml:space="preserve">Beverages  </t>
  </si>
  <si>
    <t xml:space="preserve">Vegetables and fruits </t>
  </si>
  <si>
    <t xml:space="preserve">Cereal preparations  </t>
  </si>
  <si>
    <t xml:space="preserve">Wheaten flour  </t>
  </si>
  <si>
    <t xml:space="preserve">Rice  </t>
  </si>
  <si>
    <t xml:space="preserve">Wheat  </t>
  </si>
  <si>
    <t xml:space="preserve">Fish and fish preparations  </t>
  </si>
  <si>
    <t xml:space="preserve">Dairy products and bird's eggs  </t>
  </si>
  <si>
    <t xml:space="preserve">Meat and meat preparations  </t>
  </si>
  <si>
    <t xml:space="preserve"> SITC section/description</t>
  </si>
  <si>
    <t xml:space="preserve">Gas, natural and manufactured  </t>
  </si>
  <si>
    <t xml:space="preserve">Refined petroleum products   </t>
  </si>
  <si>
    <t xml:space="preserve"> 3 - Mineral fuels, lubricants, &amp; related products</t>
  </si>
  <si>
    <t xml:space="preserve"> 9 - Commodities &amp; transactions, n.e.s.</t>
  </si>
  <si>
    <t xml:space="preserve">Jewellery, goldsmiths' &amp; silversmiths' wares, n.e.s  </t>
  </si>
  <si>
    <t xml:space="preserve">Articles n.e.s., of plastic  </t>
  </si>
  <si>
    <t xml:space="preserve">Printed matter  </t>
  </si>
  <si>
    <t xml:space="preserve">Watches and clocks &amp; optical goods   </t>
  </si>
  <si>
    <t xml:space="preserve">Professional, scientific &amp; controlling instruments &amp; apparatus, n.e.s  </t>
  </si>
  <si>
    <t xml:space="preserve">Footwear   </t>
  </si>
  <si>
    <t xml:space="preserve">Articles of apparel and clothing </t>
  </si>
  <si>
    <t xml:space="preserve">Prefabricated buildings; sanitary plumbing, heating &amp; lighting fixtures &amp; fittings, n.e.s  </t>
  </si>
  <si>
    <t xml:space="preserve">Aircraft , marine vessels and parts  </t>
  </si>
  <si>
    <t xml:space="preserve">Road vehicles  </t>
  </si>
  <si>
    <t xml:space="preserve">Electrical machinery, apparatus &amp; appliances, n.e.s., &amp; electrical parts of household type  </t>
  </si>
  <si>
    <t xml:space="preserve">Telecommunications &amp; sound recording  &amp; reproducing apparatus &amp; equipment  </t>
  </si>
  <si>
    <t xml:space="preserve">Office machines &amp; automatic data processing machines  </t>
  </si>
  <si>
    <t xml:space="preserve">General industrial machinery &amp; equipment, n.e.s., &amp; machine parts, n.e.s  </t>
  </si>
  <si>
    <t xml:space="preserve">Machinery specialised for particular industries  </t>
  </si>
  <si>
    <t xml:space="preserve">Power generating machinery &amp; equipment   </t>
  </si>
  <si>
    <t xml:space="preserve"> 7 - Machinery &amp; transport equipment</t>
  </si>
  <si>
    <t>SITC section/description</t>
  </si>
  <si>
    <t xml:space="preserve"> 5 - Chemicals and related products, n.e.s.</t>
  </si>
  <si>
    <t xml:space="preserve"> 4 - Animal &amp; vegetable oils and fats</t>
  </si>
  <si>
    <t xml:space="preserve">Fixed vegetables oils &amp; fats   </t>
  </si>
  <si>
    <t xml:space="preserve">Dyeing &amp; tanning materials  </t>
  </si>
  <si>
    <t xml:space="preserve">Medicinal &amp; pharmaceutical products  </t>
  </si>
  <si>
    <t xml:space="preserve">Fertilisers  </t>
  </si>
  <si>
    <t xml:space="preserve">Plastics in primary forms   </t>
  </si>
  <si>
    <t xml:space="preserve">Plastics in non-primary forms  </t>
  </si>
  <si>
    <t xml:space="preserve"> 6 - Manufactured goods classified chiefly by 
      material</t>
  </si>
  <si>
    <t xml:space="preserve">Paper, paperboard &amp; articles thereof  </t>
  </si>
  <si>
    <t xml:space="preserve">Textile yarn  </t>
  </si>
  <si>
    <t xml:space="preserve">Cotton fabrics  </t>
  </si>
  <si>
    <t xml:space="preserve">Other textile fabrics   </t>
  </si>
  <si>
    <t xml:space="preserve">Cement  </t>
  </si>
  <si>
    <t xml:space="preserve">Pearls, precious &amp; semi-precious stones  </t>
  </si>
  <si>
    <t xml:space="preserve">Iron and steel </t>
  </si>
  <si>
    <t xml:space="preserve">Manufactures of metal, n.e.s. </t>
  </si>
  <si>
    <t xml:space="preserve"> 4 - Animals and vegetable oils, fats &amp; waxes</t>
  </si>
  <si>
    <t xml:space="preserve"> 3 - Mineral fuels, lubricants and related materials</t>
  </si>
  <si>
    <t xml:space="preserve">                Value</t>
  </si>
  <si>
    <t xml:space="preserve">                Quantity: (Tonne)</t>
  </si>
  <si>
    <t xml:space="preserve">       Cut flowers and foliage </t>
  </si>
  <si>
    <t xml:space="preserve">    of which:</t>
  </si>
  <si>
    <t xml:space="preserve"> 1 - Beverages &amp; Tobacco</t>
  </si>
  <si>
    <t xml:space="preserve">                Quantity: (Unit)</t>
  </si>
  <si>
    <t xml:space="preserve">       Live Primates  </t>
  </si>
  <si>
    <t xml:space="preserve">                Value </t>
  </si>
  <si>
    <t xml:space="preserve">       Fish and fish preparations  </t>
  </si>
  <si>
    <t xml:space="preserve">                Quantity: (Thousand tonne)</t>
  </si>
  <si>
    <t xml:space="preserve">       Cane sugar </t>
  </si>
  <si>
    <t>S.I.T.C. section/description</t>
  </si>
  <si>
    <t>Value (f.o.b) : Rs Million</t>
  </si>
  <si>
    <t xml:space="preserve"> 9 - Commodities, n.e.s</t>
  </si>
  <si>
    <t xml:space="preserve">       Miscellaneous manufactured articles n.e.s.  </t>
  </si>
  <si>
    <t xml:space="preserve">       Jewellery, goldsmiths' &amp; silversmiths' wares </t>
  </si>
  <si>
    <t xml:space="preserve">       Toys, games &amp; sporting goods </t>
  </si>
  <si>
    <t xml:space="preserve">       Watches &amp; clocks </t>
  </si>
  <si>
    <t xml:space="preserve">       Travel goods, handbags &amp; similar containers </t>
  </si>
  <si>
    <t xml:space="preserve">       Optical goods n.e.s. </t>
  </si>
  <si>
    <t xml:space="preserve">       Articles of apparel &amp; clothing accessories </t>
  </si>
  <si>
    <t xml:space="preserve">       apparatus</t>
  </si>
  <si>
    <t xml:space="preserve">       dental or veterinary purposes, and radiological </t>
  </si>
  <si>
    <t xml:space="preserve">        Electrodiagnostic apparatus for medical, surgical,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</si>
  <si>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7 - Machinery and transport equipment</t>
  </si>
  <si>
    <t xml:space="preserve">       Corks &amp; wood manufactures  </t>
  </si>
  <si>
    <t xml:space="preserve">       Pearls, precious &amp; semi-precious stones  </t>
  </si>
  <si>
    <t xml:space="preserve">       Textile yarns, fabrics, made up articles  </t>
  </si>
  <si>
    <t xml:space="preserve"> 6 - Manufactured goods classified chiefly by material</t>
  </si>
  <si>
    <t>S.I.T.C section/description</t>
  </si>
  <si>
    <t xml:space="preserve">  9 - Commodities  not elsewhere classified</t>
  </si>
  <si>
    <t xml:space="preserve">       Instruments and appliances, n.e.s for medical, 
       surgical, dental or veterinary purposes</t>
  </si>
  <si>
    <t xml:space="preserve">       Articles of apparel &amp; clothing accessories  </t>
  </si>
  <si>
    <t xml:space="preserve">    of which :</t>
  </si>
  <si>
    <t xml:space="preserve"> 8 - Miscellaneous manufactured articles  </t>
  </si>
  <si>
    <t xml:space="preserve">       Telecommunications equipment, n.e.s; &amp; parts, 
       n.e.s, accessories etc.</t>
  </si>
  <si>
    <t xml:space="preserve"> 6 - Manufactured goods classified chiefly  by material</t>
  </si>
  <si>
    <t xml:space="preserve"> 2 - Crude materials, inedible, except fuels </t>
  </si>
  <si>
    <t xml:space="preserve">        Fish and fish preparations   </t>
  </si>
  <si>
    <t>Total freeport re-exports</t>
  </si>
  <si>
    <t>Other countries</t>
  </si>
  <si>
    <t>United Arab Emirates</t>
  </si>
  <si>
    <t>Thailand</t>
  </si>
  <si>
    <t>Singapore</t>
  </si>
  <si>
    <t>Phillipines</t>
  </si>
  <si>
    <t>Malaysia</t>
  </si>
  <si>
    <t>Japan</t>
  </si>
  <si>
    <t>India</t>
  </si>
  <si>
    <t>China</t>
  </si>
  <si>
    <t>Asia</t>
  </si>
  <si>
    <t>United Kingdom</t>
  </si>
  <si>
    <t>Switzerland</t>
  </si>
  <si>
    <t>Spain</t>
  </si>
  <si>
    <t>Portugal</t>
  </si>
  <si>
    <t>Netherlands</t>
  </si>
  <si>
    <t>Italy</t>
  </si>
  <si>
    <t>Germany</t>
  </si>
  <si>
    <t>France</t>
  </si>
  <si>
    <t>Czech Republic</t>
  </si>
  <si>
    <t>Belgium</t>
  </si>
  <si>
    <t>Austria</t>
  </si>
  <si>
    <t xml:space="preserve"> Europe</t>
  </si>
  <si>
    <t>All countries</t>
  </si>
  <si>
    <t>Country of destination</t>
  </si>
  <si>
    <t>New Zealand</t>
  </si>
  <si>
    <t>Australia</t>
  </si>
  <si>
    <t>Oceania</t>
  </si>
  <si>
    <t>Panama</t>
  </si>
  <si>
    <t>U.S.A.</t>
  </si>
  <si>
    <t>Canada</t>
  </si>
  <si>
    <t>America</t>
  </si>
  <si>
    <t>Zambia</t>
  </si>
  <si>
    <t>South Africa</t>
  </si>
  <si>
    <t>Seychelles</t>
  </si>
  <si>
    <t>Reunion</t>
  </si>
  <si>
    <t>Mozambique</t>
  </si>
  <si>
    <t>Mayotte</t>
  </si>
  <si>
    <t>Madagascar</t>
  </si>
  <si>
    <t>Kenya</t>
  </si>
  <si>
    <t>Ghana</t>
  </si>
  <si>
    <t>Comoros Islands</t>
  </si>
  <si>
    <t>Africa</t>
  </si>
  <si>
    <t xml:space="preserve"> 9 - Commodities  not elsewhere classified</t>
  </si>
  <si>
    <t xml:space="preserve">        of which :</t>
  </si>
  <si>
    <t xml:space="preserve">        Textile yarns, fabrics, and made  up articles  </t>
  </si>
  <si>
    <t xml:space="preserve"> 6 - Manufactured goods classified chiefly by 
     material</t>
  </si>
  <si>
    <t xml:space="preserve"> 5 - Chemicals and related products,  n.e.s.</t>
  </si>
  <si>
    <t xml:space="preserve"> 3 - Mineral fuels, lubricants and related 
     materials</t>
  </si>
  <si>
    <t xml:space="preserve">        Fish and fish preparations  </t>
  </si>
  <si>
    <t>Total freeport imports</t>
  </si>
  <si>
    <t>Zimbabwe</t>
  </si>
  <si>
    <t>Tanzania, United Republic Of</t>
  </si>
  <si>
    <t>Namibia</t>
  </si>
  <si>
    <t>Malawi</t>
  </si>
  <si>
    <t>Lesotho</t>
  </si>
  <si>
    <t>D.R Congo</t>
  </si>
  <si>
    <t>Botswana</t>
  </si>
  <si>
    <t>Angola</t>
  </si>
  <si>
    <t>Total</t>
  </si>
  <si>
    <t>Imports: value(c.i.f.)</t>
  </si>
  <si>
    <t>SADC States</t>
  </si>
  <si>
    <t xml:space="preserve">         Value :  Rs Thousand</t>
  </si>
  <si>
    <t>% share</t>
  </si>
  <si>
    <t>Value</t>
  </si>
  <si>
    <t>Year</t>
  </si>
  <si>
    <t>Currency</t>
  </si>
  <si>
    <t xml:space="preserve">        Fish and fish preparations </t>
  </si>
  <si>
    <t xml:space="preserve">       of which :</t>
  </si>
  <si>
    <t>Quantity: (Thousand Number)</t>
  </si>
  <si>
    <t xml:space="preserve">principally designed for the transport of persons:  </t>
  </si>
  <si>
    <t xml:space="preserve">Motor cars and other motor vehicles   </t>
  </si>
  <si>
    <t>Quantity: (Thousand tonnes)</t>
  </si>
  <si>
    <t xml:space="preserve">    Iron and steel :    </t>
  </si>
  <si>
    <t xml:space="preserve">    Cement : </t>
  </si>
  <si>
    <t xml:space="preserve">    Cotton fabrics :   </t>
  </si>
  <si>
    <t xml:space="preserve">    Medicinal and pharmaceutical products :  </t>
  </si>
  <si>
    <t xml:space="preserve">            -.-</t>
  </si>
  <si>
    <t>Quantity: -.-</t>
  </si>
  <si>
    <t xml:space="preserve">    Refined petroleum products :   </t>
  </si>
  <si>
    <t xml:space="preserve">    Fixed vegetable edible oils and fats :    </t>
  </si>
  <si>
    <t xml:space="preserve">    Meat and meat preparations :     </t>
  </si>
  <si>
    <t xml:space="preserve">    Dairy products and bird's eggs :     </t>
  </si>
  <si>
    <t xml:space="preserve">    Fish and fish preparations :    </t>
  </si>
  <si>
    <t xml:space="preserve">    Wheat :   </t>
  </si>
  <si>
    <t xml:space="preserve">Quantity: (Thousand tonnes) </t>
  </si>
  <si>
    <t xml:space="preserve">    Rice :    </t>
  </si>
  <si>
    <t>Commodity</t>
  </si>
  <si>
    <t>Liberia</t>
  </si>
  <si>
    <t>Guinea</t>
  </si>
  <si>
    <t>Gambia</t>
  </si>
  <si>
    <t>Gabon</t>
  </si>
  <si>
    <t>Fiji</t>
  </si>
  <si>
    <t>Ethiopia</t>
  </si>
  <si>
    <t>Cuba</t>
  </si>
  <si>
    <t>Côte D'Ivoire</t>
  </si>
  <si>
    <t>Cook Islands</t>
  </si>
  <si>
    <t>Congo</t>
  </si>
  <si>
    <t>Comoros</t>
  </si>
  <si>
    <t>Chad</t>
  </si>
  <si>
    <t>Cameroon</t>
  </si>
  <si>
    <t>Burundi</t>
  </si>
  <si>
    <t>Burkina Faso</t>
  </si>
  <si>
    <t>Benin</t>
  </si>
  <si>
    <t>Belize</t>
  </si>
  <si>
    <t>Barbados</t>
  </si>
  <si>
    <t>Bahamas</t>
  </si>
  <si>
    <t>Antigua &amp; Barbuda</t>
  </si>
  <si>
    <t xml:space="preserve"> Total</t>
  </si>
  <si>
    <t>ACP States</t>
  </si>
  <si>
    <t xml:space="preserve">Other </t>
  </si>
  <si>
    <t>Vanuatu</t>
  </si>
  <si>
    <t>Uganda</t>
  </si>
  <si>
    <t>Trinidad &amp; Tobago</t>
  </si>
  <si>
    <t>Togo</t>
  </si>
  <si>
    <t>Sudan</t>
  </si>
  <si>
    <t>Solomon Islands</t>
  </si>
  <si>
    <t>Sierra Leone</t>
  </si>
  <si>
    <t>Senegal</t>
  </si>
  <si>
    <t>Samoa</t>
  </si>
  <si>
    <t>Rwanda</t>
  </si>
  <si>
    <t>Niue</t>
  </si>
  <si>
    <t>Nigeria</t>
  </si>
  <si>
    <t>Micronesia</t>
  </si>
  <si>
    <t>Mali</t>
  </si>
  <si>
    <t xml:space="preserve">          Saudi Arabia</t>
  </si>
  <si>
    <t xml:space="preserve">          Philippines</t>
  </si>
  <si>
    <t xml:space="preserve">          Pakistan</t>
  </si>
  <si>
    <t xml:space="preserve">          Myanmar</t>
  </si>
  <si>
    <t xml:space="preserve">          Malaysia</t>
  </si>
  <si>
    <t xml:space="preserve">          Korea, Republic of</t>
  </si>
  <si>
    <t xml:space="preserve">          Japan</t>
  </si>
  <si>
    <t xml:space="preserve">          Iran</t>
  </si>
  <si>
    <t xml:space="preserve">          Indonesia</t>
  </si>
  <si>
    <t xml:space="preserve">          India</t>
  </si>
  <si>
    <t xml:space="preserve">          China</t>
  </si>
  <si>
    <t xml:space="preserve">          Other countries</t>
  </si>
  <si>
    <t xml:space="preserve">          United Kingdom</t>
  </si>
  <si>
    <t xml:space="preserve">          Turkey</t>
  </si>
  <si>
    <t xml:space="preserve">          Switzerland</t>
  </si>
  <si>
    <t xml:space="preserve">          Sweden</t>
  </si>
  <si>
    <t xml:space="preserve">          Spain</t>
  </si>
  <si>
    <t xml:space="preserve">          Russian Federation</t>
  </si>
  <si>
    <t xml:space="preserve">          Portugal</t>
  </si>
  <si>
    <t xml:space="preserve">          Poland</t>
  </si>
  <si>
    <t xml:space="preserve">          Netherlands</t>
  </si>
  <si>
    <t xml:space="preserve">          Italy</t>
  </si>
  <si>
    <t xml:space="preserve">          Israel</t>
  </si>
  <si>
    <t xml:space="preserve">          Ireland</t>
  </si>
  <si>
    <t xml:space="preserve">          Hungary</t>
  </si>
  <si>
    <t xml:space="preserve">          Germany</t>
  </si>
  <si>
    <t xml:space="preserve">          France</t>
  </si>
  <si>
    <t xml:space="preserve">          Finland</t>
  </si>
  <si>
    <t xml:space="preserve">          Denmark</t>
  </si>
  <si>
    <t xml:space="preserve">          Belgium</t>
  </si>
  <si>
    <t xml:space="preserve">          Austria</t>
  </si>
  <si>
    <t>Europe</t>
  </si>
  <si>
    <t>Country of origin</t>
  </si>
  <si>
    <t xml:space="preserve">          New Zealand</t>
  </si>
  <si>
    <t xml:space="preserve">          Australia</t>
  </si>
  <si>
    <t xml:space="preserve">          U. S. A.</t>
  </si>
  <si>
    <t xml:space="preserve">          Mexico</t>
  </si>
  <si>
    <t xml:space="preserve">          Chile</t>
  </si>
  <si>
    <t xml:space="preserve">          Canada</t>
  </si>
  <si>
    <t xml:space="preserve">          Brazil</t>
  </si>
  <si>
    <t xml:space="preserve">          Argentina</t>
  </si>
  <si>
    <t xml:space="preserve">          Zimbabwe</t>
  </si>
  <si>
    <t xml:space="preserve">          Zambia</t>
  </si>
  <si>
    <t xml:space="preserve">          Tanzania</t>
  </si>
  <si>
    <t xml:space="preserve">          South Africa</t>
  </si>
  <si>
    <t xml:space="preserve">          Seychelles</t>
  </si>
  <si>
    <t xml:space="preserve">          Reunion</t>
  </si>
  <si>
    <t xml:space="preserve">          Mozambique</t>
  </si>
  <si>
    <t xml:space="preserve">          Morocco</t>
  </si>
  <si>
    <t xml:space="preserve">          Mali</t>
  </si>
  <si>
    <t xml:space="preserve">          Madagascar</t>
  </si>
  <si>
    <t xml:space="preserve">          Kenya</t>
  </si>
  <si>
    <t xml:space="preserve">          Egypt</t>
  </si>
  <si>
    <t xml:space="preserve">          Congo</t>
  </si>
  <si>
    <t xml:space="preserve">          Cameroon</t>
  </si>
  <si>
    <t xml:space="preserve">          Viet Nam</t>
  </si>
  <si>
    <t xml:space="preserve">          United Arab Emirates</t>
  </si>
  <si>
    <t xml:space="preserve">          Thailand</t>
  </si>
  <si>
    <t xml:space="preserve">          Singapore</t>
  </si>
  <si>
    <t>Asia (cont'd)</t>
  </si>
  <si>
    <t>Swiss Franc</t>
  </si>
  <si>
    <t>Pound Sterling</t>
  </si>
  <si>
    <t>Rand</t>
  </si>
  <si>
    <t>Euro</t>
  </si>
  <si>
    <t xml:space="preserve"> 4 - Animals and vegetable oils, fats &amp; 
       waxes</t>
  </si>
  <si>
    <t xml:space="preserve"> 3 - Mineral fuels, lubricants and related 
      materials</t>
  </si>
  <si>
    <t xml:space="preserve">      Cut flowers and foliage  </t>
  </si>
  <si>
    <t xml:space="preserve">      of which :</t>
  </si>
  <si>
    <t xml:space="preserve">        Live primates  </t>
  </si>
  <si>
    <t xml:space="preserve">       Cane Sugar  </t>
  </si>
  <si>
    <t xml:space="preserve">  9 - Commodities &amp; transactions not elsewhere classified</t>
  </si>
  <si>
    <t xml:space="preserve">       Miscellaneous manufactured articles
       n.e.s.  </t>
  </si>
  <si>
    <t xml:space="preserve">        Instruments and appliances, n.e.s for 
        medical, surgical, dental or veterinary 
        purposes</t>
  </si>
  <si>
    <t xml:space="preserve">       Jewellery, goldsmiths' &amp; silversmiths' 
       wares   </t>
  </si>
  <si>
    <t xml:space="preserve">       Toys, games &amp; sporting goods  </t>
  </si>
  <si>
    <t xml:space="preserve">       Watches &amp; clocks  </t>
  </si>
  <si>
    <t xml:space="preserve">       Travel goods, handbags &amp; similar 
        containers  </t>
  </si>
  <si>
    <t xml:space="preserve">       Optical goods, n.e.s. </t>
  </si>
  <si>
    <t xml:space="preserve">       Articles of apparel &amp; clothing   
       accessories    </t>
  </si>
  <si>
    <t>Libyan Arab Jamahiriya</t>
  </si>
  <si>
    <t>Eritrea</t>
  </si>
  <si>
    <t>Egypt</t>
  </si>
  <si>
    <t>D. R. Congo</t>
  </si>
  <si>
    <t>Djibouti</t>
  </si>
  <si>
    <t>COMESA States</t>
  </si>
  <si>
    <t>Other currencies</t>
  </si>
  <si>
    <t>Seychelles Rupee</t>
  </si>
  <si>
    <t>US Dollar</t>
  </si>
  <si>
    <t>Value (f.o.b): Rs Thousand</t>
  </si>
  <si>
    <t xml:space="preserve"> 9 - Commodities &amp; transactions not elsewhere classified </t>
  </si>
  <si>
    <t xml:space="preserve">       Miscellaneous manufactured articles n.e.s. </t>
  </si>
  <si>
    <t xml:space="preserve">       Instruments and appliances, n.e.s for 
       medical, surgical, dental or veterinary 
       purposes</t>
  </si>
  <si>
    <t xml:space="preserve">        Telecommunications equipment, n.e.s; &amp; parts,  n.e.s, &amp; 
         accessories etc.                                                                       
          </t>
  </si>
  <si>
    <r>
      <t xml:space="preserve">2023 </t>
    </r>
    <r>
      <rPr>
        <b/>
        <vertAlign val="superscript"/>
        <sz val="12"/>
        <rFont val="Times New Roman"/>
        <family val="1"/>
      </rPr>
      <t>2</t>
    </r>
  </si>
  <si>
    <r>
      <t>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Qtr</t>
    </r>
  </si>
  <si>
    <r>
      <t>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Qtr</t>
    </r>
  </si>
  <si>
    <r>
      <t>3</t>
    </r>
    <r>
      <rPr>
        <vertAlign val="superscript"/>
        <sz val="12"/>
        <rFont val="Times New Roman"/>
        <family val="1"/>
      </rPr>
      <t>rd</t>
    </r>
    <r>
      <rPr>
        <sz val="12"/>
        <rFont val="Times New Roman"/>
        <family val="1"/>
      </rPr>
      <t xml:space="preserve"> Qtr</t>
    </r>
  </si>
  <si>
    <r>
      <t>4</t>
    </r>
    <r>
      <rPr>
        <vertAlign val="superscript"/>
        <sz val="12"/>
        <rFont val="Times New Roman"/>
        <family val="1"/>
      </rPr>
      <t>th</t>
    </r>
    <r>
      <rPr>
        <sz val="12"/>
        <rFont val="Times New Roman"/>
        <family val="1"/>
      </rPr>
      <t xml:space="preserve"> Qtr</t>
    </r>
  </si>
  <si>
    <r>
      <t xml:space="preserve"> 1</t>
    </r>
    <r>
      <rPr>
        <vertAlign val="superscript"/>
        <sz val="12"/>
        <rFont val="Times New Roman"/>
        <family val="1"/>
      </rPr>
      <t xml:space="preserve">st </t>
    </r>
    <r>
      <rPr>
        <sz val="12"/>
        <rFont val="Times New Roman"/>
        <family val="1"/>
      </rPr>
      <t>Qtr</t>
    </r>
  </si>
  <si>
    <r>
      <t xml:space="preserve"> 2</t>
    </r>
    <r>
      <rPr>
        <vertAlign val="superscript"/>
        <sz val="12"/>
        <rFont val="Times New Roman"/>
        <family val="1"/>
      </rPr>
      <t xml:space="preserve">nd </t>
    </r>
    <r>
      <rPr>
        <sz val="12"/>
        <rFont val="Times New Roman"/>
        <family val="1"/>
      </rPr>
      <t>Qtr</t>
    </r>
  </si>
  <si>
    <r>
      <t xml:space="preserve"> 3</t>
    </r>
    <r>
      <rPr>
        <vertAlign val="superscript"/>
        <sz val="12"/>
        <rFont val="Times New Roman"/>
        <family val="1"/>
      </rPr>
      <t xml:space="preserve">rd </t>
    </r>
    <r>
      <rPr>
        <sz val="12"/>
        <rFont val="Times New Roman"/>
        <family val="1"/>
      </rPr>
      <t>Qtr</t>
    </r>
  </si>
  <si>
    <r>
      <t>4</t>
    </r>
    <r>
      <rPr>
        <vertAlign val="superscript"/>
        <sz val="12"/>
        <rFont val="Times New Roman"/>
        <family val="1"/>
      </rPr>
      <t xml:space="preserve">th </t>
    </r>
    <r>
      <rPr>
        <sz val="12"/>
        <rFont val="Times New Roman"/>
        <family val="1"/>
      </rPr>
      <t>Qtr</t>
    </r>
  </si>
  <si>
    <r>
      <t xml:space="preserve">Kingdom of Eswatini </t>
    </r>
    <r>
      <rPr>
        <vertAlign val="superscript"/>
        <sz val="12"/>
        <rFont val="Times New Roman"/>
        <family val="1"/>
      </rPr>
      <t>3</t>
    </r>
  </si>
  <si>
    <r>
      <t>Kingdom of Eswatini</t>
    </r>
    <r>
      <rPr>
        <vertAlign val="superscript"/>
        <sz val="12"/>
        <rFont val="Times New Roman"/>
        <family val="1"/>
      </rPr>
      <t xml:space="preserve"> 3</t>
    </r>
  </si>
  <si>
    <r>
      <t xml:space="preserve">          Kingdom of Eswatini </t>
    </r>
    <r>
      <rPr>
        <vertAlign val="superscript"/>
        <sz val="12"/>
        <rFont val="Times New Roman"/>
        <family val="1"/>
      </rPr>
      <t>3</t>
    </r>
  </si>
  <si>
    <r>
      <t xml:space="preserve">          Hong Kong  (S.A.R) </t>
    </r>
    <r>
      <rPr>
        <vertAlign val="superscript"/>
        <sz val="12"/>
        <rFont val="Times New Roman"/>
        <family val="1"/>
      </rPr>
      <t>2</t>
    </r>
  </si>
  <si>
    <r>
      <t xml:space="preserve">2023 </t>
    </r>
    <r>
      <rPr>
        <b/>
        <vertAlign val="superscript"/>
        <sz val="12"/>
        <rFont val="Times New Roman"/>
        <family val="1"/>
      </rPr>
      <t>1</t>
    </r>
  </si>
  <si>
    <r>
      <t xml:space="preserve">Hong Kong  (S.A.R) </t>
    </r>
    <r>
      <rPr>
        <vertAlign val="superscript"/>
        <sz val="12"/>
        <rFont val="Times New Roman"/>
        <family val="1"/>
      </rPr>
      <t>2</t>
    </r>
  </si>
  <si>
    <r>
      <t xml:space="preserve">             </t>
    </r>
    <r>
      <rPr>
        <b/>
        <u/>
        <sz val="12"/>
        <rFont val="Times New Roman"/>
        <family val="1"/>
      </rPr>
      <t xml:space="preserve"> All sections</t>
    </r>
  </si>
  <si>
    <t xml:space="preserve">        Electrodiagnostic apparatus for medical, surgical, dental or           veterinary purposes, and radiological apparatus</t>
  </si>
  <si>
    <r>
      <t>Kingdom of Eswatini</t>
    </r>
    <r>
      <rPr>
        <vertAlign val="superscript"/>
        <sz val="11"/>
        <rFont val="Times New Roman"/>
        <family val="1"/>
      </rPr>
      <t xml:space="preserve"> 3</t>
    </r>
  </si>
  <si>
    <r>
      <t xml:space="preserve">1 </t>
    </r>
    <r>
      <rPr>
        <sz val="12"/>
        <rFont val="Times New Roman"/>
        <family val="1"/>
      </rPr>
      <t xml:space="preserve">Excluding Ship's stores and Bunkers            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Provisional                                                                                              Note: Breakdowns may not add up to totals due to rounding </t>
    </r>
  </si>
  <si>
    <r>
      <t xml:space="preserve">1 </t>
    </r>
    <r>
      <rPr>
        <sz val="12"/>
        <rFont val="Times New Roman"/>
        <family val="1"/>
      </rPr>
      <t xml:space="preserve">Excluding Ship's stores and Bunkers            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Provisional                                                                                            Note: Breakdowns may not add up to totals due to rounding </t>
    </r>
  </si>
  <si>
    <r>
      <t>1</t>
    </r>
    <r>
      <rPr>
        <sz val="12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 Note: Breakdowns may not add up to totals due to rounding</t>
    </r>
  </si>
  <si>
    <r>
      <t>1</t>
    </r>
    <r>
      <rPr>
        <sz val="12"/>
        <rFont val="Times New Roman"/>
        <family val="1"/>
      </rPr>
      <t xml:space="preserve"> Provisional                                                                                                                                  Note: Breakdowns may not add up to totals due to rounding</t>
    </r>
  </si>
  <si>
    <r>
      <t>1</t>
    </r>
    <r>
      <rPr>
        <sz val="12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Note: Breakdowns may not add up to totals due to rounding</t>
    </r>
  </si>
  <si>
    <r>
      <t>1</t>
    </r>
    <r>
      <rPr>
        <sz val="12"/>
        <rFont val="Times New Roman"/>
        <family val="1"/>
      </rPr>
      <t xml:space="preserve"> Provisional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Special Administrative Region of China                                                                                         Note: Breakdowns may not add up to totals due to rounding </t>
    </r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</si>
  <si>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Provisional                   </t>
    </r>
  </si>
  <si>
    <r>
      <t xml:space="preserve">2023 </t>
    </r>
    <r>
      <rPr>
        <b/>
        <vertAlign val="superscript"/>
        <sz val="10"/>
        <rFont val="Times New Roman"/>
        <family val="1"/>
      </rPr>
      <t>2</t>
    </r>
  </si>
  <si>
    <r>
      <t xml:space="preserve"> 1</t>
    </r>
    <r>
      <rPr>
        <vertAlign val="superscript"/>
        <sz val="10"/>
        <rFont val="Times New Roman"/>
        <family val="1"/>
      </rPr>
      <t xml:space="preserve">st </t>
    </r>
    <r>
      <rPr>
        <sz val="10"/>
        <rFont val="Times New Roman"/>
        <family val="1"/>
      </rPr>
      <t>Qtr</t>
    </r>
  </si>
  <si>
    <r>
      <t xml:space="preserve"> 2</t>
    </r>
    <r>
      <rPr>
        <vertAlign val="superscript"/>
        <sz val="10"/>
        <rFont val="Times New Roman"/>
        <family val="1"/>
      </rPr>
      <t xml:space="preserve">nd </t>
    </r>
    <r>
      <rPr>
        <sz val="10"/>
        <rFont val="Times New Roman"/>
        <family val="1"/>
      </rPr>
      <t>Qtr</t>
    </r>
  </si>
  <si>
    <r>
      <t>3</t>
    </r>
    <r>
      <rPr>
        <vertAlign val="superscript"/>
        <sz val="10"/>
        <rFont val="Times New Roman"/>
        <family val="1"/>
      </rPr>
      <t xml:space="preserve">rd </t>
    </r>
    <r>
      <rPr>
        <sz val="10"/>
        <rFont val="Times New Roman"/>
        <family val="1"/>
      </rPr>
      <t>Qtr</t>
    </r>
  </si>
  <si>
    <r>
      <t>4</t>
    </r>
    <r>
      <rPr>
        <vertAlign val="superscript"/>
        <sz val="10"/>
        <rFont val="Times New Roman"/>
        <family val="1"/>
      </rPr>
      <t xml:space="preserve">th </t>
    </r>
    <r>
      <rPr>
        <sz val="10"/>
        <rFont val="Times New Roman"/>
        <family val="1"/>
      </rPr>
      <t>Qtr</t>
    </r>
  </si>
  <si>
    <r>
      <t>Exports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: value(f.o.b)</t>
    </r>
  </si>
  <si>
    <r>
      <t>1</t>
    </r>
    <r>
      <rPr>
        <sz val="12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Note: Breakdowns may not add up to totals due to rounding</t>
    </r>
  </si>
  <si>
    <r>
      <t>1</t>
    </r>
    <r>
      <rPr>
        <sz val="12"/>
        <rFont val="Times New Roman"/>
        <family val="1"/>
      </rPr>
      <t xml:space="preserve"> Provisional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Special Administrative Region of China                                                                                       Note: Breakdowns may not add up to totals due to rounding </t>
    </r>
  </si>
  <si>
    <r>
      <t>1</t>
    </r>
    <r>
      <rPr>
        <sz val="12"/>
        <rFont val="Times New Roman"/>
        <family val="1"/>
      </rPr>
      <t xml:space="preserve"> Provisional                    </t>
    </r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</si>
  <si>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Provisional                                                          Note: Breakdowns may not add up to totals due to rounding         </t>
    </r>
  </si>
  <si>
    <r>
      <t>1</t>
    </r>
    <r>
      <rPr>
        <sz val="12"/>
        <rFont val="Times New Roman"/>
        <family val="1"/>
      </rPr>
      <t xml:space="preserve"> Provisional     </t>
    </r>
    <r>
      <rPr>
        <vertAlign val="superscript"/>
        <sz val="12"/>
        <rFont val="Times New Roman"/>
        <family val="1"/>
      </rPr>
      <t xml:space="preserve">         </t>
    </r>
  </si>
  <si>
    <r>
      <t>1</t>
    </r>
    <r>
      <rPr>
        <sz val="12"/>
        <rFont val="Times New Roman"/>
        <family val="1"/>
      </rPr>
      <t xml:space="preserve"> Provisional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Special Administrative Region of China                                                                       Note: Breakdowns may not add up to totals due to rounding </t>
    </r>
  </si>
  <si>
    <t>Jan - Sep</t>
  </si>
  <si>
    <t>Table 1 -  Summary of External Merchandise Trade, 2021 - 3rd Quarter 2023</t>
  </si>
  <si>
    <t>Table 2 - Imports and Re-Exports of the Freeport Zone, 2021 - 3rd Quarter 2023</t>
  </si>
  <si>
    <r>
      <t>Table 3 -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main commodities by section, 2021 - 3rd Quarter 2023</t>
    </r>
  </si>
  <si>
    <t>3rd Qtr</t>
  </si>
  <si>
    <r>
      <t>Table 3 (cont'd)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main commodities by section, 2021 - 3rd Quarter 2023</t>
    </r>
  </si>
  <si>
    <t>Table 4 - Domestic exports of main commodities by section, 2021 - 3rd Quarter 2023</t>
  </si>
  <si>
    <t>Table 4 (cont'd) - Domestic exports of main commodities by section, 2021 - 3rd Quarter 2023</t>
  </si>
  <si>
    <t>Table 5 - Re-exports of main commodities by section, 2021 - 3rd Quarter 2023</t>
  </si>
  <si>
    <t>Table 5 (cont'd) - Re-exports of main commodities by section, 2021 - 3rd Quarter 2023</t>
  </si>
  <si>
    <t>Table 6 - Freeport re-exports of main commodities by section, 2021 - 3rd Quarter 2023</t>
  </si>
  <si>
    <r>
      <t>Table 7 -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country of destination, 2021 - 3rd Quarter 2023</t>
    </r>
  </si>
  <si>
    <r>
      <t>Table 7 (cont'd)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country of destination, 2021 - 3rd Quarter 2023</t>
    </r>
  </si>
  <si>
    <t>Table 8 - Domestic exports by country of destination, 2021 - 3rd Quarter 2023</t>
  </si>
  <si>
    <t>Table 8 (cont'd) - Domestic exports by country of destination, 2021 - 3rd Quarter 2023</t>
  </si>
  <si>
    <t>Table 9 - Re-exports by country of destination, 2021 - 3rd Quarter 2023</t>
  </si>
  <si>
    <t>Table 9 (cont'd) - Re-exports by country of destination, 2021 - 3rd Quarter 2023</t>
  </si>
  <si>
    <t>Table 10 - Total imports of main commodities by section, 2021 - 3rd Quarter 2023</t>
  </si>
  <si>
    <t>Table 10 (cont'd) - Total imports of main commodities by section, 2021 - 3rd Quarter 2023</t>
  </si>
  <si>
    <t>Table 11 - Imports of selected commodities, 2021 - 3rd Quarter 2023</t>
  </si>
  <si>
    <t>Table 12 - Freeport imports of main commodities by section, 2021 - 3rd Quarter 2023</t>
  </si>
  <si>
    <t>Table 13 - Imports by country of origin, 2021 - 3rd Quarter 2023</t>
  </si>
  <si>
    <t>Table 13 (cont'd) - Imports by country of origin, 2021 - 3rd Quarter 2023</t>
  </si>
  <si>
    <t>Table 14 - Trade with African, Caribbean and Pacific (ACP) States, 2021 - 3rd Quarter 2023</t>
  </si>
  <si>
    <r>
      <t>1</t>
    </r>
    <r>
      <rPr>
        <sz val="12"/>
        <rFont val="Times New Roman"/>
        <family val="1"/>
      </rPr>
      <t xml:space="preserve"> Excluding Ship's stores and Bunkers  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Provisional              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Formerly Swaziland                                                                                Note: Breakdowns may not add up to totals due to rounding           </t>
    </r>
  </si>
  <si>
    <t>Table 14 (cont'd) - Trade with African, Caribbean and Pacific (ACP) States, 2021 - 3rd Quarter 2023</t>
  </si>
  <si>
    <t>Table 15 - Trade with COMESA States, 2021 - 3rd Quarter 2023</t>
  </si>
  <si>
    <r>
      <t>1</t>
    </r>
    <r>
      <rPr>
        <sz val="11"/>
        <rFont val="Times New Roman"/>
        <family val="1"/>
      </rPr>
      <t xml:space="preserve"> Excluding Ship's stores and Bunkers     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Formerly Swaziland                                                                                 Note: Breakdowns may not add up to totals due to rounding           </t>
    </r>
  </si>
  <si>
    <t>Table 16 - Trade with SADC States, 2021 - 3rd Quarter 2023</t>
  </si>
  <si>
    <r>
      <t>1</t>
    </r>
    <r>
      <rPr>
        <sz val="12"/>
        <rFont val="Times New Roman"/>
        <family val="1"/>
      </rPr>
      <t xml:space="preserve"> Excluding Ship's stores and Bunkers              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Provisional              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Formerly Swaziland                                                                               Note: Breakdowns may not add up to totals due to rounding           </t>
    </r>
  </si>
  <si>
    <t>Table 17 - Exports (excluding ship's stores and bunkers) by currency, 2021 - 3rd Quarter 2023</t>
  </si>
  <si>
    <t xml:space="preserve">       Instruments and appliances, n.e.s for medical, 
        surgical, dental or veterinary purposes</t>
  </si>
  <si>
    <t>New Zealand Dollar</t>
  </si>
  <si>
    <t>Jan-Sep</t>
  </si>
  <si>
    <r>
      <t xml:space="preserve">2023 </t>
    </r>
    <r>
      <rPr>
        <b/>
        <vertAlign val="superscript"/>
        <sz val="12"/>
        <rFont val="Times New Roman"/>
        <family val="1"/>
      </rPr>
      <t>3</t>
    </r>
  </si>
  <si>
    <r>
      <t xml:space="preserve">1 </t>
    </r>
    <r>
      <rPr>
        <sz val="12"/>
        <rFont val="Times New Roman"/>
        <family val="1"/>
      </rPr>
      <t xml:space="preserve">Excluding Ship's stores and Bunkers                </t>
    </r>
    <r>
      <rPr>
        <vertAlign val="superscript"/>
        <sz val="12"/>
        <rFont val="Times New Roman"/>
        <family val="1"/>
      </rPr>
      <t xml:space="preserve">   2</t>
    </r>
    <r>
      <rPr>
        <sz val="12"/>
        <rFont val="Times New Roman"/>
        <family val="1"/>
      </rPr>
      <t xml:space="preserve"> Special Administrative Region of China                     </t>
    </r>
    <r>
      <rPr>
        <vertAlign val="superscript"/>
        <sz val="12"/>
        <rFont val="Times New Roman"/>
        <family val="1"/>
      </rPr>
      <t xml:space="preserve">3 </t>
    </r>
    <r>
      <rPr>
        <sz val="12"/>
        <rFont val="Times New Roman"/>
        <family val="1"/>
      </rPr>
      <t>Provisional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                </t>
    </r>
    <r>
      <rPr>
        <vertAlign val="superscript"/>
        <sz val="12"/>
        <rFont val="Times New Roman"/>
        <family val="1"/>
      </rPr>
      <t xml:space="preserve">  </t>
    </r>
    <r>
      <rPr>
        <sz val="12"/>
        <rFont val="Times New Roman"/>
        <family val="1"/>
      </rPr>
      <t xml:space="preserve">                      Note: Breakdowns may not add up to totals due to rounding </t>
    </r>
  </si>
  <si>
    <t>Other Currencies</t>
  </si>
  <si>
    <t>Yuan Renminbi</t>
  </si>
  <si>
    <t>Singapore Dollar</t>
  </si>
  <si>
    <t>Indian Rupee</t>
  </si>
  <si>
    <t>UAE Dirham</t>
  </si>
  <si>
    <t>Australian Dollar</t>
  </si>
  <si>
    <t>Yen</t>
  </si>
  <si>
    <r>
      <t>2023</t>
    </r>
    <r>
      <rPr>
        <b/>
        <vertAlign val="superscript"/>
        <sz val="12"/>
        <rFont val="Times New Roman"/>
        <family val="1"/>
      </rPr>
      <t xml:space="preserve"> 1</t>
    </r>
  </si>
  <si>
    <t xml:space="preserve">         Value (c.i.f): Rs Thousand</t>
  </si>
  <si>
    <t>Table 18 - Total Imports by currency, 2021 - 3rd Quarter 2023</t>
  </si>
  <si>
    <r>
      <t>1</t>
    </r>
    <r>
      <rPr>
        <sz val="12"/>
        <rFont val="Times New Roman"/>
        <family val="1"/>
      </rPr>
      <t xml:space="preserve"> Provisional</t>
    </r>
    <r>
      <rPr>
        <vertAlign val="superscript"/>
        <sz val="12"/>
        <rFont val="Times New Roman"/>
        <family val="1"/>
      </rPr>
      <t xml:space="preserve">                           2 </t>
    </r>
    <r>
      <rPr>
        <sz val="12"/>
        <rFont val="Times New Roman"/>
        <family val="1"/>
      </rPr>
      <t xml:space="preserve">Special Administrative Region of China                       </t>
    </r>
    <r>
      <rPr>
        <vertAlign val="superscript"/>
        <sz val="12"/>
        <rFont val="Times New Roman"/>
        <family val="1"/>
      </rPr>
      <t xml:space="preserve"> 3</t>
    </r>
    <r>
      <rPr>
        <sz val="12"/>
        <rFont val="Times New Roman"/>
        <family val="1"/>
      </rPr>
      <t xml:space="preserve"> Formerly Swaziland                                                          Note: Breakdowns may not add up to totals due to rounding             </t>
    </r>
  </si>
  <si>
    <r>
      <t xml:space="preserve">2023 </t>
    </r>
    <r>
      <rPr>
        <b/>
        <vertAlign val="superscript"/>
        <sz val="11"/>
        <rFont val="Times New Roman"/>
        <family val="1"/>
      </rPr>
      <t>1</t>
    </r>
  </si>
  <si>
    <r>
      <t>1</t>
    </r>
    <r>
      <rPr>
        <vertAlign val="superscript"/>
        <sz val="11"/>
        <rFont val="Times New Roman"/>
        <family val="1"/>
      </rPr>
      <t>st</t>
    </r>
    <r>
      <rPr>
        <sz val="11"/>
        <rFont val="Times New Roman"/>
        <family val="1"/>
      </rPr>
      <t xml:space="preserve"> Qtr</t>
    </r>
  </si>
  <si>
    <r>
      <t>2</t>
    </r>
    <r>
      <rPr>
        <vertAlign val="superscript"/>
        <sz val="11"/>
        <rFont val="Times New Roman"/>
        <family val="1"/>
      </rPr>
      <t>nd</t>
    </r>
    <r>
      <rPr>
        <sz val="11"/>
        <rFont val="Times New Roman"/>
        <family val="1"/>
      </rPr>
      <t xml:space="preserve"> Qtr</t>
    </r>
  </si>
  <si>
    <r>
      <t>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Qtr</t>
    </r>
  </si>
  <si>
    <r>
      <t>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Qtr</t>
    </r>
  </si>
  <si>
    <r>
      <t xml:space="preserve">        </t>
    </r>
    <r>
      <rPr>
        <sz val="11"/>
        <rFont val="Times New Roman"/>
        <family val="1"/>
      </rPr>
      <t xml:space="preserve">Telecommunications equipment, n.e.s; &amp;  
        parts, n.e.s, &amp; accessories etc. 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</si>
  <si>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Provisional                                                                                                           Note: Breakdowns may not add up to totals due to rounding</t>
    </r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</si>
  <si>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Provisional                                                                                                              Note: Breakdowns may not add up to totals due to rounding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</si>
</sst>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#,##0\ \ "/>
    <numFmt numFmtId="165" formatCode="#,##0\ "/>
    <numFmt numFmtId="166" formatCode="\ \ \ \ \ \ \-\ \ \ \ "/>
    <numFmt numFmtId="167" formatCode="\ #,##0\ \ "/>
    <numFmt numFmtId="168" formatCode="_(* #,##0_);_(* \(#,##0\);_(* &quot;-&quot;??_);_(@_)"/>
    <numFmt numFmtId="169" formatCode="#,##0.0\ "/>
    <numFmt numFmtId="170" formatCode="\ \ \ \ \ \ \-\ \ \ \ \ "/>
    <numFmt numFmtId="171" formatCode="\ \ \ \ \ \-\ \ \ \ "/>
    <numFmt numFmtId="172" formatCode="\ \ \ \ \ \ \ \ \ \-\ \ "/>
    <numFmt numFmtId="173" formatCode="0.0"/>
    <numFmt numFmtId="174" formatCode="\ \ \ \ \ \ \ \-\ \ "/>
    <numFmt numFmtId="175" formatCode="\ \ \ \ \ \ \ \ \ \ General"/>
    <numFmt numFmtId="176" formatCode="#,##0.0"/>
    <numFmt numFmtId="177" formatCode="#,##0.0\ \ "/>
    <numFmt numFmtId="178" formatCode="\ #,##0"/>
  </numFmts>
  <fonts count="28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vertAlign val="superscript"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2"/>
      <name val="Helv"/>
    </font>
    <font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vertAlign val="superscript"/>
      <sz val="11"/>
      <name val="Times New Roman"/>
      <family val="1"/>
    </font>
    <font>
      <b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6" fillId="0" borderId="0"/>
    <xf numFmtId="0" fontId="1" fillId="0" borderId="0"/>
    <xf numFmtId="43" fontId="2" fillId="0" borderId="0" applyFont="0" applyFill="0" applyBorder="0" applyAlignment="0" applyProtection="0"/>
  </cellStyleXfs>
  <cellXfs count="351">
    <xf numFmtId="0" fontId="0" fillId="0" borderId="0" xfId="0"/>
    <xf numFmtId="0" fontId="9" fillId="0" borderId="0" xfId="0" applyFont="1" applyFill="1"/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/>
    <xf numFmtId="0" fontId="9" fillId="0" borderId="2" xfId="0" applyFont="1" applyFill="1" applyBorder="1" applyAlignment="1">
      <alignment vertical="center"/>
    </xf>
    <xf numFmtId="165" fontId="9" fillId="0" borderId="2" xfId="0" applyNumberFormat="1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169" fontId="9" fillId="0" borderId="0" xfId="0" applyNumberFormat="1" applyFont="1" applyFill="1"/>
    <xf numFmtId="0" fontId="5" fillId="0" borderId="0" xfId="0" applyFont="1" applyFill="1"/>
    <xf numFmtId="167" fontId="5" fillId="0" borderId="8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9" fontId="10" fillId="0" borderId="0" xfId="0" applyNumberFormat="1" applyFont="1" applyFill="1" applyAlignment="1">
      <alignment horizontal="left"/>
    </xf>
    <xf numFmtId="0" fontId="9" fillId="0" borderId="8" xfId="0" applyFont="1" applyFill="1" applyBorder="1"/>
    <xf numFmtId="0" fontId="9" fillId="0" borderId="3" xfId="0" applyFont="1" applyFill="1" applyBorder="1"/>
    <xf numFmtId="0" fontId="9" fillId="0" borderId="0" xfId="0" applyFont="1" applyFill="1" applyAlignment="1">
      <alignment vertical="center"/>
    </xf>
    <xf numFmtId="3" fontId="9" fillId="0" borderId="8" xfId="0" applyNumberFormat="1" applyFont="1" applyFill="1" applyBorder="1"/>
    <xf numFmtId="3" fontId="9" fillId="0" borderId="3" xfId="0" applyNumberFormat="1" applyFont="1" applyFill="1" applyBorder="1"/>
    <xf numFmtId="3" fontId="9" fillId="0" borderId="0" xfId="0" applyNumberFormat="1" applyFont="1" applyFill="1"/>
    <xf numFmtId="0" fontId="9" fillId="0" borderId="0" xfId="0" quotePrefix="1" applyFont="1" applyFill="1" applyAlignment="1">
      <alignment horizontal="center" vertical="center" textRotation="180"/>
    </xf>
    <xf numFmtId="3" fontId="20" fillId="0" borderId="9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/>
    </xf>
    <xf numFmtId="3" fontId="21" fillId="0" borderId="7" xfId="0" applyNumberFormat="1" applyFont="1" applyFill="1" applyBorder="1" applyAlignment="1">
      <alignment vertical="center"/>
    </xf>
    <xf numFmtId="3" fontId="21" fillId="0" borderId="15" xfId="0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164" fontId="20" fillId="0" borderId="1" xfId="0" applyNumberFormat="1" applyFont="1" applyFill="1" applyBorder="1"/>
    <xf numFmtId="172" fontId="20" fillId="0" borderId="1" xfId="0" applyNumberFormat="1" applyFont="1" applyFill="1" applyBorder="1"/>
    <xf numFmtId="3" fontId="9" fillId="0" borderId="8" xfId="0" applyNumberFormat="1" applyFont="1" applyFill="1" applyBorder="1" applyAlignment="1">
      <alignment wrapText="1"/>
    </xf>
    <xf numFmtId="164" fontId="20" fillId="0" borderId="3" xfId="0" applyNumberFormat="1" applyFont="1" applyFill="1" applyBorder="1"/>
    <xf numFmtId="164" fontId="20" fillId="0" borderId="14" xfId="0" applyNumberFormat="1" applyFont="1" applyFill="1" applyBorder="1"/>
    <xf numFmtId="0" fontId="10" fillId="0" borderId="0" xfId="0" applyFont="1" applyFill="1"/>
    <xf numFmtId="0" fontId="20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right"/>
    </xf>
    <xf numFmtId="0" fontId="20" fillId="0" borderId="0" xfId="0" applyFont="1" applyFill="1"/>
    <xf numFmtId="3" fontId="19" fillId="0" borderId="8" xfId="0" applyNumberFormat="1" applyFont="1" applyFill="1" applyBorder="1" applyAlignment="1">
      <alignment horizontal="center" vertical="center"/>
    </xf>
    <xf numFmtId="3" fontId="21" fillId="0" borderId="15" xfId="0" applyNumberFormat="1" applyFont="1" applyFill="1" applyBorder="1" applyAlignment="1">
      <alignment horizontal="center"/>
    </xf>
    <xf numFmtId="164" fontId="21" fillId="0" borderId="8" xfId="0" quotePrefix="1" applyNumberFormat="1" applyFont="1" applyFill="1" applyBorder="1"/>
    <xf numFmtId="3" fontId="17" fillId="0" borderId="8" xfId="0" applyNumberFormat="1" applyFont="1" applyFill="1" applyBorder="1"/>
    <xf numFmtId="164" fontId="20" fillId="0" borderId="8" xfId="0" quotePrefix="1" applyNumberFormat="1" applyFont="1" applyFill="1" applyBorder="1"/>
    <xf numFmtId="172" fontId="20" fillId="0" borderId="8" xfId="0" quotePrefix="1" applyNumberFormat="1" applyFont="1" applyFill="1" applyBorder="1"/>
    <xf numFmtId="172" fontId="20" fillId="0" borderId="8" xfId="0" quotePrefix="1" applyNumberFormat="1" applyFont="1" applyFill="1" applyBorder="1" applyAlignment="1">
      <alignment horizontal="right"/>
    </xf>
    <xf numFmtId="3" fontId="17" fillId="0" borderId="8" xfId="0" applyNumberFormat="1" applyFont="1" applyFill="1" applyBorder="1" applyAlignment="1">
      <alignment wrapText="1"/>
    </xf>
    <xf numFmtId="3" fontId="17" fillId="0" borderId="8" xfId="0" applyNumberFormat="1" applyFont="1" applyFill="1" applyBorder="1" applyAlignment="1">
      <alignment horizontal="left"/>
    </xf>
    <xf numFmtId="3" fontId="17" fillId="0" borderId="8" xfId="0" applyNumberFormat="1" applyFont="1" applyFill="1" applyBorder="1" applyAlignment="1">
      <alignment horizontal="left" wrapText="1"/>
    </xf>
    <xf numFmtId="3" fontId="17" fillId="0" borderId="3" xfId="0" applyNumberFormat="1" applyFont="1" applyFill="1" applyBorder="1"/>
    <xf numFmtId="164" fontId="20" fillId="0" borderId="3" xfId="0" quotePrefix="1" applyNumberFormat="1" applyFont="1" applyFill="1" applyBorder="1"/>
    <xf numFmtId="0" fontId="18" fillId="0" borderId="0" xfId="0" applyFont="1" applyFill="1"/>
    <xf numFmtId="3" fontId="20" fillId="0" borderId="0" xfId="0" applyNumberFormat="1" applyFont="1" applyFill="1"/>
    <xf numFmtId="164" fontId="20" fillId="0" borderId="0" xfId="0" applyNumberFormat="1" applyFont="1" applyFill="1"/>
    <xf numFmtId="3" fontId="20" fillId="0" borderId="1" xfId="0" applyNumberFormat="1" applyFont="1" applyFill="1" applyBorder="1" applyAlignment="1">
      <alignment horizontal="right"/>
    </xf>
    <xf numFmtId="3" fontId="20" fillId="0" borderId="8" xfId="0" applyNumberFormat="1" applyFont="1" applyFill="1" applyBorder="1" applyAlignment="1">
      <alignment horizontal="right"/>
    </xf>
    <xf numFmtId="174" fontId="20" fillId="0" borderId="8" xfId="0" applyNumberFormat="1" applyFont="1" applyFill="1" applyBorder="1" applyAlignment="1">
      <alignment horizontal="right"/>
    </xf>
    <xf numFmtId="174" fontId="20" fillId="0" borderId="1" xfId="0" applyNumberFormat="1" applyFont="1" applyFill="1" applyBorder="1" applyAlignment="1">
      <alignment horizontal="right"/>
    </xf>
    <xf numFmtId="3" fontId="20" fillId="0" borderId="3" xfId="0" applyNumberFormat="1" applyFont="1" applyFill="1" applyBorder="1" applyAlignment="1">
      <alignment horizontal="right"/>
    </xf>
    <xf numFmtId="3" fontId="20" fillId="0" borderId="14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3" fontId="21" fillId="0" borderId="7" xfId="0" applyNumberFormat="1" applyFont="1" applyFill="1" applyBorder="1" applyAlignment="1">
      <alignment horizontal="right" vertical="center"/>
    </xf>
    <xf numFmtId="3" fontId="21" fillId="0" borderId="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3" fontId="20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167" fontId="9" fillId="0" borderId="8" xfId="0" applyNumberFormat="1" applyFont="1" applyFill="1" applyBorder="1" applyAlignment="1">
      <alignment horizontal="center"/>
    </xf>
    <xf numFmtId="0" fontId="5" fillId="0" borderId="2" xfId="0" applyFont="1" applyFill="1" applyBorder="1"/>
    <xf numFmtId="167" fontId="5" fillId="0" borderId="8" xfId="0" applyNumberFormat="1" applyFont="1" applyFill="1" applyBorder="1" applyAlignment="1">
      <alignment horizontal="center"/>
    </xf>
    <xf numFmtId="167" fontId="9" fillId="0" borderId="0" xfId="0" applyNumberFormat="1" applyFont="1" applyFill="1"/>
    <xf numFmtId="167" fontId="9" fillId="0" borderId="8" xfId="0" applyNumberFormat="1" applyFont="1" applyFill="1" applyBorder="1" applyAlignment="1">
      <alignment horizontal="center" vertical="center"/>
    </xf>
    <xf numFmtId="175" fontId="9" fillId="0" borderId="8" xfId="0" applyNumberFormat="1" applyFont="1" applyFill="1" applyBorder="1"/>
    <xf numFmtId="171" fontId="9" fillId="0" borderId="8" xfId="0" applyNumberFormat="1" applyFont="1" applyFill="1" applyBorder="1" applyAlignment="1">
      <alignment horizontal="center"/>
    </xf>
    <xf numFmtId="166" fontId="9" fillId="0" borderId="8" xfId="0" applyNumberFormat="1" applyFont="1" applyFill="1" applyBorder="1" applyAlignment="1">
      <alignment horizontal="center"/>
    </xf>
    <xf numFmtId="167" fontId="9" fillId="0" borderId="3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7" fontId="11" fillId="0" borderId="7" xfId="0" applyNumberFormat="1" applyFont="1" applyFill="1" applyBorder="1" applyAlignment="1">
      <alignment horizontal="center"/>
    </xf>
    <xf numFmtId="164" fontId="9" fillId="0" borderId="0" xfId="0" applyNumberFormat="1" applyFont="1" applyFill="1"/>
    <xf numFmtId="164" fontId="9" fillId="0" borderId="8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7" fontId="9" fillId="0" borderId="2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12" fillId="0" borderId="0" xfId="0" applyFont="1" applyFill="1"/>
    <xf numFmtId="0" fontId="5" fillId="0" borderId="7" xfId="0" applyFont="1" applyFill="1" applyBorder="1" applyAlignment="1">
      <alignment horizontal="center" vertical="center"/>
    </xf>
    <xf numFmtId="0" fontId="8" fillId="0" borderId="0" xfId="0" applyFont="1" applyFill="1"/>
    <xf numFmtId="164" fontId="5" fillId="0" borderId="8" xfId="0" applyNumberFormat="1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0" borderId="10" xfId="0" applyFont="1" applyFill="1" applyBorder="1" applyAlignment="1">
      <alignment horizontal="left"/>
    </xf>
    <xf numFmtId="167" fontId="9" fillId="0" borderId="0" xfId="0" applyNumberFormat="1" applyFont="1" applyFill="1" applyAlignment="1">
      <alignment horizontal="center"/>
    </xf>
    <xf numFmtId="0" fontId="5" fillId="0" borderId="4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 vertical="top" wrapText="1" indent="1"/>
    </xf>
    <xf numFmtId="0" fontId="5" fillId="0" borderId="8" xfId="0" applyFont="1" applyFill="1" applyBorder="1" applyAlignment="1">
      <alignment horizontal="left" indent="1"/>
    </xf>
    <xf numFmtId="0" fontId="9" fillId="0" borderId="6" xfId="0" applyFont="1" applyFill="1" applyBorder="1" applyAlignment="1">
      <alignment horizontal="left" indent="1"/>
    </xf>
    <xf numFmtId="167" fontId="9" fillId="0" borderId="6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5" fillId="0" borderId="8" xfId="0" applyFont="1" applyFill="1" applyBorder="1"/>
    <xf numFmtId="0" fontId="9" fillId="0" borderId="8" xfId="0" applyFont="1" applyFill="1" applyBorder="1" applyAlignment="1">
      <alignment horizontal="left" indent="2"/>
    </xf>
    <xf numFmtId="0" fontId="9" fillId="0" borderId="8" xfId="0" applyFont="1" applyFill="1" applyBorder="1" applyAlignment="1">
      <alignment horizontal="left" wrapText="1" indent="2"/>
    </xf>
    <xf numFmtId="0" fontId="9" fillId="0" borderId="8" xfId="0" applyFont="1" applyFill="1" applyBorder="1" applyAlignment="1">
      <alignment horizontal="left" vertical="center" wrapText="1" indent="2"/>
    </xf>
    <xf numFmtId="0" fontId="9" fillId="0" borderId="8" xfId="0" quotePrefix="1" applyFont="1" applyFill="1" applyBorder="1" applyAlignment="1">
      <alignment horizontal="left" indent="2"/>
    </xf>
    <xf numFmtId="0" fontId="5" fillId="0" borderId="3" xfId="0" applyFont="1" applyFill="1" applyBorder="1"/>
    <xf numFmtId="167" fontId="5" fillId="0" borderId="3" xfId="0" applyNumberFormat="1" applyFont="1" applyFill="1" applyBorder="1" applyAlignment="1">
      <alignment horizontal="center"/>
    </xf>
    <xf numFmtId="0" fontId="13" fillId="0" borderId="0" xfId="0" applyFont="1" applyFill="1"/>
    <xf numFmtId="0" fontId="9" fillId="0" borderId="0" xfId="0" applyFont="1" applyFill="1" applyAlignment="1">
      <alignment horizontal="left"/>
    </xf>
    <xf numFmtId="0" fontId="5" fillId="0" borderId="8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 indent="2"/>
    </xf>
    <xf numFmtId="0" fontId="11" fillId="0" borderId="7" xfId="0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67" fontId="13" fillId="0" borderId="0" xfId="0" applyNumberFormat="1" applyFont="1" applyFill="1"/>
    <xf numFmtId="167" fontId="5" fillId="0" borderId="7" xfId="0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6" xfId="0" applyFont="1" applyFill="1" applyBorder="1"/>
    <xf numFmtId="0" fontId="9" fillId="0" borderId="14" xfId="0" applyFont="1" applyFill="1" applyBorder="1"/>
    <xf numFmtId="166" fontId="9" fillId="0" borderId="6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1" fillId="0" borderId="0" xfId="0" applyFont="1" applyFill="1"/>
    <xf numFmtId="3" fontId="11" fillId="0" borderId="7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167" fontId="11" fillId="0" borderId="8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170" fontId="5" fillId="0" borderId="8" xfId="0" applyNumberFormat="1" applyFont="1" applyFill="1" applyBorder="1" applyAlignment="1">
      <alignment horizontal="center"/>
    </xf>
    <xf numFmtId="170" fontId="5" fillId="0" borderId="3" xfId="0" applyNumberFormat="1" applyFont="1" applyFill="1" applyBorder="1" applyAlignment="1">
      <alignment horizontal="center"/>
    </xf>
    <xf numFmtId="0" fontId="10" fillId="0" borderId="10" xfId="0" applyFont="1" applyFill="1" applyBorder="1"/>
    <xf numFmtId="3" fontId="9" fillId="0" borderId="0" xfId="0" quotePrefix="1" applyNumberFormat="1" applyFont="1" applyFill="1" applyAlignment="1">
      <alignment horizontal="center" vertical="center" textRotation="180"/>
    </xf>
    <xf numFmtId="0" fontId="11" fillId="0" borderId="15" xfId="0" applyFont="1" applyFill="1" applyBorder="1"/>
    <xf numFmtId="3" fontId="11" fillId="0" borderId="7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67" fontId="15" fillId="0" borderId="4" xfId="0" applyNumberFormat="1" applyFont="1" applyFill="1" applyBorder="1" applyAlignment="1">
      <alignment horizontal="center" vertical="center"/>
    </xf>
    <xf numFmtId="167" fontId="15" fillId="0" borderId="7" xfId="0" applyNumberFormat="1" applyFont="1" applyFill="1" applyBorder="1" applyAlignment="1">
      <alignment horizontal="center" vertical="center"/>
    </xf>
    <xf numFmtId="167" fontId="16" fillId="0" borderId="2" xfId="0" applyNumberFormat="1" applyFont="1" applyFill="1" applyBorder="1" applyAlignment="1">
      <alignment horizontal="center" vertical="center"/>
    </xf>
    <xf numFmtId="167" fontId="16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164" fontId="9" fillId="0" borderId="8" xfId="0" applyNumberFormat="1" applyFont="1" applyFill="1" applyBorder="1" applyAlignment="1">
      <alignment horizontal="center" vertical="center"/>
    </xf>
    <xf numFmtId="167" fontId="16" fillId="0" borderId="2" xfId="0" applyNumberFormat="1" applyFont="1" applyFill="1" applyBorder="1" applyAlignment="1">
      <alignment horizontal="center"/>
    </xf>
    <xf numFmtId="167" fontId="16" fillId="0" borderId="8" xfId="0" applyNumberFormat="1" applyFont="1" applyFill="1" applyBorder="1" applyAlignment="1">
      <alignment horizontal="center"/>
    </xf>
    <xf numFmtId="167" fontId="14" fillId="0" borderId="2" xfId="0" applyNumberFormat="1" applyFont="1" applyFill="1" applyBorder="1" applyAlignment="1">
      <alignment horizontal="center"/>
    </xf>
    <xf numFmtId="167" fontId="14" fillId="0" borderId="8" xfId="0" applyNumberFormat="1" applyFont="1" applyFill="1" applyBorder="1" applyAlignment="1">
      <alignment horizontal="center"/>
    </xf>
    <xf numFmtId="171" fontId="16" fillId="0" borderId="8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wrapText="1"/>
    </xf>
    <xf numFmtId="167" fontId="14" fillId="0" borderId="2" xfId="0" applyNumberFormat="1" applyFont="1" applyFill="1" applyBorder="1" applyAlignment="1">
      <alignment horizontal="center" vertical="center"/>
    </xf>
    <xf numFmtId="167" fontId="14" fillId="0" borderId="8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171" fontId="16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/>
    </xf>
    <xf numFmtId="167" fontId="5" fillId="0" borderId="2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right" indent="3"/>
    </xf>
    <xf numFmtId="0" fontId="9" fillId="0" borderId="0" xfId="0" applyFont="1" applyFill="1" applyAlignment="1">
      <alignment horizontal="right" indent="3"/>
    </xf>
    <xf numFmtId="0" fontId="9" fillId="0" borderId="8" xfId="0" applyFont="1" applyFill="1" applyBorder="1" applyAlignment="1">
      <alignment wrapText="1" readingOrder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 readingOrder="1"/>
    </xf>
    <xf numFmtId="0" fontId="9" fillId="0" borderId="2" xfId="0" applyFont="1" applyFill="1" applyBorder="1" applyAlignment="1">
      <alignment horizontal="right" indent="3"/>
    </xf>
    <xf numFmtId="0" fontId="9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left" wrapText="1"/>
    </xf>
    <xf numFmtId="167" fontId="5" fillId="0" borderId="3" xfId="0" applyNumberFormat="1" applyFont="1" applyFill="1" applyBorder="1" applyAlignment="1">
      <alignment horizontal="center" vertical="center"/>
    </xf>
    <xf numFmtId="167" fontId="11" fillId="0" borderId="7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67" fontId="8" fillId="0" borderId="8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71" fontId="5" fillId="0" borderId="8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167" fontId="9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166" fontId="5" fillId="0" borderId="3" xfId="0" applyNumberFormat="1" applyFont="1" applyFill="1" applyBorder="1" applyAlignment="1">
      <alignment horizontal="center"/>
    </xf>
    <xf numFmtId="0" fontId="12" fillId="0" borderId="8" xfId="0" applyFont="1" applyFill="1" applyBorder="1"/>
    <xf numFmtId="167" fontId="12" fillId="0" borderId="2" xfId="0" applyNumberFormat="1" applyFont="1" applyFill="1" applyBorder="1" applyAlignment="1">
      <alignment horizontal="center" vertical="center"/>
    </xf>
    <xf numFmtId="167" fontId="12" fillId="0" borderId="8" xfId="0" applyNumberFormat="1" applyFont="1" applyFill="1" applyBorder="1" applyAlignment="1">
      <alignment horizontal="center" vertical="center"/>
    </xf>
    <xf numFmtId="167" fontId="12" fillId="0" borderId="8" xfId="0" applyNumberFormat="1" applyFont="1" applyFill="1" applyBorder="1" applyAlignment="1">
      <alignment horizontal="center"/>
    </xf>
    <xf numFmtId="167" fontId="12" fillId="0" borderId="2" xfId="0" applyNumberFormat="1" applyFont="1" applyFill="1" applyBorder="1" applyAlignment="1">
      <alignment horizontal="center"/>
    </xf>
    <xf numFmtId="167" fontId="9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70" fontId="5" fillId="0" borderId="0" xfId="0" applyNumberFormat="1" applyFont="1" applyFill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167" fontId="5" fillId="0" borderId="1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indent="1"/>
    </xf>
    <xf numFmtId="165" fontId="9" fillId="0" borderId="8" xfId="0" applyNumberFormat="1" applyFont="1" applyFill="1" applyBorder="1" applyAlignment="1">
      <alignment horizontal="center"/>
    </xf>
    <xf numFmtId="167" fontId="9" fillId="0" borderId="0" xfId="0" applyNumberFormat="1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" fontId="9" fillId="0" borderId="0" xfId="0" applyNumberFormat="1" applyFont="1" applyFill="1"/>
    <xf numFmtId="168" fontId="13" fillId="0" borderId="8" xfId="0" applyNumberFormat="1" applyFont="1" applyFill="1" applyBorder="1" applyAlignment="1" applyProtection="1">
      <alignment horizontal="center" vertical="center"/>
      <protection locked="0"/>
    </xf>
    <xf numFmtId="1" fontId="13" fillId="0" borderId="0" xfId="0" applyNumberFormat="1" applyFont="1" applyFill="1"/>
    <xf numFmtId="0" fontId="9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/>
    <xf numFmtId="173" fontId="9" fillId="0" borderId="0" xfId="0" applyNumberFormat="1" applyFont="1" applyAlignment="1">
      <alignment horizontal="center"/>
    </xf>
    <xf numFmtId="177" fontId="9" fillId="0" borderId="0" xfId="0" applyNumberFormat="1" applyFont="1" applyAlignment="1">
      <alignment horizontal="right" indent="1"/>
    </xf>
    <xf numFmtId="0" fontId="9" fillId="0" borderId="10" xfId="0" applyFont="1" applyBorder="1"/>
    <xf numFmtId="177" fontId="5" fillId="0" borderId="9" xfId="0" applyNumberFormat="1" applyFont="1" applyBorder="1" applyAlignment="1">
      <alignment horizontal="center"/>
    </xf>
    <xf numFmtId="178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77" fontId="9" fillId="0" borderId="8" xfId="0" applyNumberFormat="1" applyFont="1" applyBorder="1" applyAlignment="1">
      <alignment horizontal="center"/>
    </xf>
    <xf numFmtId="178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0" xfId="0" applyFont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quotePrefix="1" applyFont="1" applyFill="1" applyAlignment="1"/>
    <xf numFmtId="0" fontId="25" fillId="0" borderId="0" xfId="0" applyFont="1" applyFill="1"/>
    <xf numFmtId="0" fontId="17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3" fontId="24" fillId="0" borderId="0" xfId="0" applyNumberFormat="1" applyFont="1" applyFill="1"/>
    <xf numFmtId="0" fontId="19" fillId="0" borderId="2" xfId="0" applyFont="1" applyFill="1" applyBorder="1"/>
    <xf numFmtId="167" fontId="19" fillId="0" borderId="8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vertical="center"/>
    </xf>
    <xf numFmtId="164" fontId="19" fillId="0" borderId="8" xfId="0" applyNumberFormat="1" applyFont="1" applyFill="1" applyBorder="1" applyAlignment="1">
      <alignment horizontal="center" vertical="center"/>
    </xf>
    <xf numFmtId="0" fontId="17" fillId="0" borderId="2" xfId="0" applyFont="1" applyFill="1" applyBorder="1"/>
    <xf numFmtId="167" fontId="17" fillId="0" borderId="8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wrapText="1"/>
    </xf>
    <xf numFmtId="171" fontId="19" fillId="0" borderId="8" xfId="0" applyNumberFormat="1" applyFont="1" applyFill="1" applyBorder="1" applyAlignment="1">
      <alignment horizontal="center"/>
    </xf>
    <xf numFmtId="167" fontId="19" fillId="0" borderId="8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171" fontId="17" fillId="0" borderId="3" xfId="0" applyNumberFormat="1" applyFont="1" applyFill="1" applyBorder="1" applyAlignment="1">
      <alignment horizontal="center"/>
    </xf>
    <xf numFmtId="0" fontId="17" fillId="0" borderId="10" xfId="0" applyFont="1" applyFill="1" applyBorder="1" applyAlignment="1">
      <alignment horizontal="left"/>
    </xf>
    <xf numFmtId="167" fontId="17" fillId="0" borderId="0" xfId="0" applyNumberFormat="1" applyFont="1" applyFill="1" applyAlignment="1">
      <alignment horizontal="center"/>
    </xf>
    <xf numFmtId="167" fontId="25" fillId="0" borderId="0" xfId="0" applyNumberFormat="1" applyFont="1" applyFill="1"/>
    <xf numFmtId="3" fontId="25" fillId="0" borderId="0" xfId="0" applyNumberFormat="1" applyFont="1" applyFill="1"/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9" fillId="0" borderId="7" xfId="0" applyNumberFormat="1" applyFont="1" applyBorder="1"/>
    <xf numFmtId="173" fontId="9" fillId="0" borderId="8" xfId="0" applyNumberFormat="1" applyFont="1" applyBorder="1" applyAlignment="1">
      <alignment horizontal="center"/>
    </xf>
    <xf numFmtId="176" fontId="9" fillId="0" borderId="8" xfId="0" applyNumberFormat="1" applyFont="1" applyBorder="1" applyAlignment="1">
      <alignment horizontal="right" indent="1"/>
    </xf>
    <xf numFmtId="3" fontId="9" fillId="0" borderId="8" xfId="0" applyNumberFormat="1" applyFont="1" applyBorder="1"/>
    <xf numFmtId="172" fontId="20" fillId="0" borderId="8" xfId="0" quotePrefix="1" applyNumberFormat="1" applyFont="1" applyBorder="1"/>
    <xf numFmtId="3" fontId="9" fillId="0" borderId="8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9" fillId="0" borderId="3" xfId="0" applyNumberFormat="1" applyFont="1" applyBorder="1"/>
    <xf numFmtId="3" fontId="5" fillId="0" borderId="9" xfId="0" applyNumberFormat="1" applyFont="1" applyBorder="1" applyAlignment="1">
      <alignment horizontal="right"/>
    </xf>
    <xf numFmtId="176" fontId="5" fillId="0" borderId="9" xfId="0" applyNumberFormat="1" applyFont="1" applyBorder="1" applyAlignment="1">
      <alignment horizontal="right" indent="1"/>
    </xf>
    <xf numFmtId="3" fontId="5" fillId="0" borderId="9" xfId="0" applyNumberFormat="1" applyFont="1" applyBorder="1" applyAlignment="1">
      <alignment horizontal="center"/>
    </xf>
    <xf numFmtId="0" fontId="9" fillId="0" borderId="0" xfId="0" quotePrefix="1" applyFont="1" applyFill="1" applyAlignment="1">
      <alignment horizontal="center" vertical="center" textRotation="180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right" vertical="center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167" fontId="9" fillId="0" borderId="8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right" vertical="center" inden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11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7" fillId="0" borderId="0" xfId="0" quotePrefix="1" applyFont="1" applyFill="1" applyAlignment="1">
      <alignment horizontal="center" vertical="center" textRotation="180"/>
    </xf>
    <xf numFmtId="0" fontId="19" fillId="0" borderId="5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/>
    </xf>
    <xf numFmtId="0" fontId="17" fillId="0" borderId="11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/>
    </xf>
    <xf numFmtId="3" fontId="9" fillId="0" borderId="11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left"/>
    </xf>
    <xf numFmtId="0" fontId="20" fillId="0" borderId="5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3" fontId="20" fillId="0" borderId="11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right" vertical="center"/>
    </xf>
    <xf numFmtId="3" fontId="19" fillId="0" borderId="7" xfId="0" applyNumberFormat="1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3" fontId="17" fillId="0" borderId="11" xfId="0" applyNumberFormat="1" applyFont="1" applyFill="1" applyBorder="1" applyAlignment="1">
      <alignment horizontal="right" vertical="center"/>
    </xf>
    <xf numFmtId="0" fontId="9" fillId="0" borderId="0" xfId="0" quotePrefix="1" applyFont="1" applyAlignment="1">
      <alignment horizontal="center" vertical="center" textRotation="180"/>
    </xf>
    <xf numFmtId="3" fontId="9" fillId="0" borderId="0" xfId="0" applyNumberFormat="1" applyFont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9">
    <cellStyle name="Comm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  <cellStyle name="Normal 3" xfId="4" xr:uid="{00000000-0005-0000-0000-000005000000}"/>
    <cellStyle name="Normal 4" xfId="5" xr:uid="{00000000-0005-0000-0000-000006000000}"/>
    <cellStyle name="Normal 5" xfId="6" xr:uid="{00000000-0005-0000-0000-000007000000}"/>
    <cellStyle name="Normal 5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~1\user\LOCALS~1\Temp\Table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de%20Indicator\2009\indicator%20qr109\BOM1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Trade%20Indicator\2009\indicator%20qr109\BOM1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igest%202010(Trade)\digest%202007\digest2007-%202808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gest%202010(Trade)\digest%202007\digest2007-%202808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igest%202010(Trade)\digest%202007\digest2007-%202808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Tabl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~1\user\LOCALS~1\Temp\Tabl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nts%20and%20Settings\ellanah\Desktop\Indicator%20Q4%202011\Trade%20Indicator\2009\indicator%20qr109\BOM1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llanah\Desktop\Indicator%20Q4%202011\Trade%20Indicator\2009\indicator%20qr109\BOM1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nts%20and%20Settings\ellanah\Desktop\Indicator%20Q4%202011\Trade%20Indicator\2009\indicator%20qr109\BOM1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nts%20and%20Settings\ellanah\Desktop\Indicator%20Q4%202011\DOCUME~1\user\LOCALS~1\Temp\Tabl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nts%20and%20Settings\nasreen\Desktop\Table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Trade%20Indicator\2009\indicator%20qr109\BOM1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Lucky Tie">
      <a:dk1>
        <a:sysClr val="windowText" lastClr="000000"/>
      </a:dk1>
      <a:lt1>
        <a:sysClr val="window" lastClr="FFFFFF"/>
      </a:lt1>
      <a:dk2>
        <a:srgbClr val="C80000"/>
      </a:dk2>
      <a:lt2>
        <a:srgbClr val="FFECEC"/>
      </a:lt2>
      <a:accent1>
        <a:srgbClr val="C93131"/>
      </a:accent1>
      <a:accent2>
        <a:srgbClr val="F58C5D"/>
      </a:accent2>
      <a:accent3>
        <a:srgbClr val="EABC33"/>
      </a:accent3>
      <a:accent4>
        <a:srgbClr val="698F9B"/>
      </a:accent4>
      <a:accent5>
        <a:srgbClr val="825397"/>
      </a:accent5>
      <a:accent6>
        <a:srgbClr val="814359"/>
      </a:accent6>
      <a:hlink>
        <a:srgbClr val="03AEC5"/>
      </a:hlink>
      <a:folHlink>
        <a:srgbClr val="8D9B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9"/>
  <sheetViews>
    <sheetView tabSelected="1" zoomScaleNormal="100" workbookViewId="0"/>
  </sheetViews>
  <sheetFormatPr defaultColWidth="9.140625" defaultRowHeight="15.75" x14ac:dyDescent="0.25"/>
  <cols>
    <col min="1" max="1" width="39.85546875" style="1" customWidth="1"/>
    <col min="2" max="12" width="14" style="1" customWidth="1"/>
    <col min="13" max="13" width="6.7109375" style="1" customWidth="1"/>
    <col min="14" max="16384" width="9.140625" style="1"/>
  </cols>
  <sheetData>
    <row r="1" spans="1:14" x14ac:dyDescent="0.25">
      <c r="A1" s="228" t="s">
        <v>373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4" ht="18" customHeight="1" x14ac:dyDescent="0.25">
      <c r="A2" s="270" t="s">
        <v>21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66">
        <v>9</v>
      </c>
    </row>
    <row r="3" spans="1:14" ht="33.75" customHeight="1" x14ac:dyDescent="0.25">
      <c r="A3" s="267"/>
      <c r="B3" s="267">
        <v>2021</v>
      </c>
      <c r="C3" s="267">
        <v>2022</v>
      </c>
      <c r="D3" s="269">
        <v>2022</v>
      </c>
      <c r="E3" s="269"/>
      <c r="F3" s="269"/>
      <c r="G3" s="269"/>
      <c r="H3" s="269"/>
      <c r="I3" s="269" t="s">
        <v>348</v>
      </c>
      <c r="J3" s="269"/>
      <c r="K3" s="269"/>
      <c r="L3" s="269"/>
      <c r="M3" s="266"/>
    </row>
    <row r="4" spans="1:14" ht="33.75" customHeight="1" x14ac:dyDescent="0.25">
      <c r="A4" s="268"/>
      <c r="B4" s="268"/>
      <c r="C4" s="268"/>
      <c r="D4" s="2" t="s">
        <v>336</v>
      </c>
      <c r="E4" s="2" t="s">
        <v>337</v>
      </c>
      <c r="F4" s="2" t="s">
        <v>338</v>
      </c>
      <c r="G4" s="3" t="s">
        <v>372</v>
      </c>
      <c r="H4" s="2" t="s">
        <v>339</v>
      </c>
      <c r="I4" s="4" t="s">
        <v>336</v>
      </c>
      <c r="J4" s="4" t="s">
        <v>337</v>
      </c>
      <c r="K4" s="4" t="s">
        <v>338</v>
      </c>
      <c r="L4" s="5" t="s">
        <v>372</v>
      </c>
      <c r="M4" s="266"/>
    </row>
    <row r="5" spans="1:14" ht="40.5" customHeight="1" x14ac:dyDescent="0.25">
      <c r="A5" s="6" t="s">
        <v>0</v>
      </c>
      <c r="B5" s="7">
        <v>69880</v>
      </c>
      <c r="C5" s="7">
        <f>SUM(C6:C7)</f>
        <v>83110</v>
      </c>
      <c r="D5" s="8">
        <f t="shared" ref="D5:I5" si="0">SUM(D6:D7)</f>
        <v>17680</v>
      </c>
      <c r="E5" s="8">
        <f t="shared" si="0"/>
        <v>20455</v>
      </c>
      <c r="F5" s="8">
        <v>22211</v>
      </c>
      <c r="G5" s="8">
        <f>SUM(D5:F5)</f>
        <v>60346</v>
      </c>
      <c r="H5" s="8">
        <v>22764</v>
      </c>
      <c r="I5" s="8">
        <f t="shared" si="0"/>
        <v>21087</v>
      </c>
      <c r="J5" s="8">
        <f>SUM(J6:J7)</f>
        <v>20596</v>
      </c>
      <c r="K5" s="8">
        <v>22325</v>
      </c>
      <c r="L5" s="8">
        <f>SUM(I5:K5)</f>
        <v>64008</v>
      </c>
      <c r="M5" s="266"/>
      <c r="N5" s="9"/>
    </row>
    <row r="6" spans="1:14" ht="40.5" customHeight="1" x14ac:dyDescent="0.25">
      <c r="A6" s="10" t="s">
        <v>1</v>
      </c>
      <c r="B6" s="11">
        <v>52152</v>
      </c>
      <c r="C6" s="11">
        <v>61002</v>
      </c>
      <c r="D6" s="12">
        <v>13057</v>
      </c>
      <c r="E6" s="12">
        <v>14852</v>
      </c>
      <c r="F6" s="12">
        <v>16473</v>
      </c>
      <c r="G6" s="12">
        <f t="shared" ref="G6:G9" si="1">SUM(D6:F6)</f>
        <v>44382</v>
      </c>
      <c r="H6" s="12">
        <v>16620</v>
      </c>
      <c r="I6" s="12">
        <v>15309</v>
      </c>
      <c r="J6" s="12">
        <v>14667</v>
      </c>
      <c r="K6" s="12">
        <v>16038</v>
      </c>
      <c r="L6" s="12">
        <f t="shared" ref="L6:L9" si="2">SUM(I6:K6)</f>
        <v>46014</v>
      </c>
      <c r="M6" s="266"/>
    </row>
    <row r="7" spans="1:14" ht="40.5" customHeight="1" x14ac:dyDescent="0.25">
      <c r="A7" s="10" t="s">
        <v>11</v>
      </c>
      <c r="B7" s="11">
        <v>17728</v>
      </c>
      <c r="C7" s="11">
        <v>22108</v>
      </c>
      <c r="D7" s="12">
        <v>4623</v>
      </c>
      <c r="E7" s="12">
        <v>5603</v>
      </c>
      <c r="F7" s="12">
        <v>5738</v>
      </c>
      <c r="G7" s="12">
        <f t="shared" si="1"/>
        <v>15964</v>
      </c>
      <c r="H7" s="12">
        <v>6144</v>
      </c>
      <c r="I7" s="12">
        <v>5778</v>
      </c>
      <c r="J7" s="12">
        <v>5929</v>
      </c>
      <c r="K7" s="12">
        <v>6287</v>
      </c>
      <c r="L7" s="12">
        <f t="shared" si="2"/>
        <v>17994</v>
      </c>
      <c r="M7" s="266"/>
      <c r="N7" s="9"/>
    </row>
    <row r="8" spans="1:14" ht="40.5" customHeight="1" x14ac:dyDescent="0.25">
      <c r="A8" s="6" t="s">
        <v>9</v>
      </c>
      <c r="B8" s="13">
        <v>12112</v>
      </c>
      <c r="C8" s="13">
        <v>22414</v>
      </c>
      <c r="D8" s="14">
        <v>4408</v>
      </c>
      <c r="E8" s="14">
        <v>6973</v>
      </c>
      <c r="F8" s="14">
        <v>5528</v>
      </c>
      <c r="G8" s="14">
        <f t="shared" si="1"/>
        <v>16909</v>
      </c>
      <c r="H8" s="14">
        <v>5505</v>
      </c>
      <c r="I8" s="14">
        <v>4292</v>
      </c>
      <c r="J8" s="14">
        <v>4580</v>
      </c>
      <c r="K8" s="14">
        <v>5129</v>
      </c>
      <c r="L8" s="14">
        <f t="shared" si="2"/>
        <v>14001</v>
      </c>
      <c r="M8" s="266"/>
      <c r="N8" s="9"/>
    </row>
    <row r="9" spans="1:14" s="17" customFormat="1" ht="40.5" customHeight="1" x14ac:dyDescent="0.25">
      <c r="A9" s="15" t="s">
        <v>2</v>
      </c>
      <c r="B9" s="7">
        <v>81992</v>
      </c>
      <c r="C9" s="7">
        <f>C5+C8</f>
        <v>105524</v>
      </c>
      <c r="D9" s="8">
        <f t="shared" ref="D9:E9" si="3">D5+D8</f>
        <v>22088</v>
      </c>
      <c r="E9" s="8">
        <f t="shared" si="3"/>
        <v>27428</v>
      </c>
      <c r="F9" s="8">
        <v>27739</v>
      </c>
      <c r="G9" s="8">
        <f t="shared" si="1"/>
        <v>77255</v>
      </c>
      <c r="H9" s="8">
        <v>28269</v>
      </c>
      <c r="I9" s="8">
        <f>I5+I8</f>
        <v>25379</v>
      </c>
      <c r="J9" s="8">
        <f>J5+J8</f>
        <v>25176</v>
      </c>
      <c r="K9" s="8">
        <f>K5+K8</f>
        <v>27454</v>
      </c>
      <c r="L9" s="8">
        <f t="shared" si="2"/>
        <v>78009</v>
      </c>
      <c r="M9" s="266"/>
      <c r="N9" s="16"/>
    </row>
    <row r="10" spans="1:14" s="17" customFormat="1" ht="40.5" customHeight="1" x14ac:dyDescent="0.25">
      <c r="A10" s="10" t="s">
        <v>10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266"/>
      <c r="N10" s="9"/>
    </row>
    <row r="11" spans="1:14" s="17" customFormat="1" ht="40.5" customHeight="1" x14ac:dyDescent="0.25">
      <c r="A11" s="10" t="s">
        <v>20</v>
      </c>
      <c r="B11" s="11">
        <v>42657</v>
      </c>
      <c r="C11" s="11">
        <v>49918</v>
      </c>
      <c r="D11" s="12">
        <v>10925</v>
      </c>
      <c r="E11" s="12">
        <v>12503</v>
      </c>
      <c r="F11" s="12">
        <v>13524</v>
      </c>
      <c r="G11" s="12">
        <f t="shared" ref="G11:G12" si="4">SUM(D11:F11)</f>
        <v>36952</v>
      </c>
      <c r="H11" s="12">
        <v>12966</v>
      </c>
      <c r="I11" s="12">
        <v>11996</v>
      </c>
      <c r="J11" s="12">
        <v>11988</v>
      </c>
      <c r="K11" s="12">
        <v>12635</v>
      </c>
      <c r="L11" s="12">
        <f t="shared" ref="L11:L12" si="5">SUM(I11:K11)</f>
        <v>36619</v>
      </c>
      <c r="M11" s="266"/>
      <c r="N11" s="9"/>
    </row>
    <row r="12" spans="1:14" s="17" customFormat="1" ht="40.5" customHeight="1" x14ac:dyDescent="0.25">
      <c r="A12" s="6" t="s">
        <v>12</v>
      </c>
      <c r="B12" s="14">
        <v>214836</v>
      </c>
      <c r="C12" s="14">
        <v>292112</v>
      </c>
      <c r="D12" s="14">
        <v>61909</v>
      </c>
      <c r="E12" s="14">
        <v>75534</v>
      </c>
      <c r="F12" s="14">
        <v>77015</v>
      </c>
      <c r="G12" s="14">
        <f t="shared" si="4"/>
        <v>214458</v>
      </c>
      <c r="H12" s="14">
        <v>77654</v>
      </c>
      <c r="I12" s="14">
        <v>65642</v>
      </c>
      <c r="J12" s="14">
        <v>72645</v>
      </c>
      <c r="K12" s="14">
        <v>72212</v>
      </c>
      <c r="L12" s="14">
        <f t="shared" si="5"/>
        <v>210499</v>
      </c>
      <c r="M12" s="266"/>
      <c r="N12" s="9"/>
    </row>
    <row r="13" spans="1:14" s="17" customFormat="1" ht="40.5" customHeight="1" x14ac:dyDescent="0.25">
      <c r="A13" s="10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266"/>
      <c r="N13" s="9"/>
    </row>
    <row r="14" spans="1:14" s="17" customFormat="1" ht="40.5" customHeight="1" x14ac:dyDescent="0.25">
      <c r="A14" s="10" t="s">
        <v>20</v>
      </c>
      <c r="B14" s="11">
        <v>25673</v>
      </c>
      <c r="C14" s="11">
        <v>33466</v>
      </c>
      <c r="D14" s="12">
        <v>7478</v>
      </c>
      <c r="E14" s="12">
        <v>8226</v>
      </c>
      <c r="F14" s="12">
        <v>8793</v>
      </c>
      <c r="G14" s="12">
        <f t="shared" ref="G14:G16" si="6">SUM(D14:F14)</f>
        <v>24497</v>
      </c>
      <c r="H14" s="12">
        <v>8969</v>
      </c>
      <c r="I14" s="12">
        <v>6811</v>
      </c>
      <c r="J14" s="12">
        <v>7354</v>
      </c>
      <c r="K14" s="12">
        <v>6277</v>
      </c>
      <c r="L14" s="12">
        <f t="shared" ref="L14:L16" si="7">SUM(I14:K14)</f>
        <v>20442</v>
      </c>
      <c r="M14" s="266"/>
      <c r="N14" s="9"/>
    </row>
    <row r="15" spans="1:14" s="17" customFormat="1" ht="40.5" customHeight="1" x14ac:dyDescent="0.25">
      <c r="A15" s="19" t="s">
        <v>3</v>
      </c>
      <c r="B15" s="20">
        <v>296828</v>
      </c>
      <c r="C15" s="20">
        <f>C9+C12</f>
        <v>397636</v>
      </c>
      <c r="D15" s="21">
        <f t="shared" ref="D15:E15" si="8">D9+D12</f>
        <v>83997</v>
      </c>
      <c r="E15" s="21">
        <f t="shared" si="8"/>
        <v>102962</v>
      </c>
      <c r="F15" s="21">
        <v>104754</v>
      </c>
      <c r="G15" s="21">
        <f t="shared" si="6"/>
        <v>291713</v>
      </c>
      <c r="H15" s="21">
        <v>105923</v>
      </c>
      <c r="I15" s="21">
        <f>I9+I12</f>
        <v>91021</v>
      </c>
      <c r="J15" s="21">
        <f>J9+J12</f>
        <v>97821</v>
      </c>
      <c r="K15" s="21">
        <f>K9+K12</f>
        <v>99666</v>
      </c>
      <c r="L15" s="21">
        <f t="shared" si="7"/>
        <v>288508</v>
      </c>
      <c r="M15" s="266"/>
      <c r="N15" s="9"/>
    </row>
    <row r="16" spans="1:14" s="17" customFormat="1" ht="40.5" customHeight="1" x14ac:dyDescent="0.25">
      <c r="A16" s="22" t="s">
        <v>4</v>
      </c>
      <c r="B16" s="23">
        <v>-132844</v>
      </c>
      <c r="C16" s="23">
        <f>C9-C12</f>
        <v>-186588</v>
      </c>
      <c r="D16" s="23">
        <f t="shared" ref="D16:E16" si="9">D9-D12</f>
        <v>-39821</v>
      </c>
      <c r="E16" s="23">
        <f t="shared" si="9"/>
        <v>-48106</v>
      </c>
      <c r="F16" s="23">
        <v>-49276</v>
      </c>
      <c r="G16" s="23">
        <f t="shared" si="6"/>
        <v>-137203</v>
      </c>
      <c r="H16" s="23">
        <v>-49385</v>
      </c>
      <c r="I16" s="23">
        <f>I9-I12</f>
        <v>-40263</v>
      </c>
      <c r="J16" s="23">
        <f>J9-J12</f>
        <v>-47469</v>
      </c>
      <c r="K16" s="23">
        <f>K9-K12</f>
        <v>-44758</v>
      </c>
      <c r="L16" s="23">
        <f t="shared" si="7"/>
        <v>-132490</v>
      </c>
      <c r="M16" s="266"/>
      <c r="N16" s="9"/>
    </row>
    <row r="17" spans="1:14" ht="17.25" customHeight="1" x14ac:dyDescent="0.25">
      <c r="A17" s="24" t="s">
        <v>370</v>
      </c>
      <c r="B17" s="25"/>
      <c r="C17" s="25"/>
      <c r="D17" s="26"/>
      <c r="E17" s="26"/>
      <c r="F17" s="26"/>
      <c r="G17" s="26"/>
      <c r="H17" s="26"/>
      <c r="I17" s="26"/>
      <c r="J17" s="26"/>
      <c r="K17" s="26"/>
      <c r="L17" s="26"/>
      <c r="N17" s="9"/>
    </row>
    <row r="18" spans="1:14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4" x14ac:dyDescent="0.25">
      <c r="E19" s="9"/>
      <c r="F19" s="9"/>
      <c r="G19" s="9"/>
    </row>
  </sheetData>
  <mergeCells count="7">
    <mergeCell ref="M2:M16"/>
    <mergeCell ref="A3:A4"/>
    <mergeCell ref="B3:B4"/>
    <mergeCell ref="D3:H3"/>
    <mergeCell ref="C3:C4"/>
    <mergeCell ref="A2:L2"/>
    <mergeCell ref="I3:L3"/>
  </mergeCells>
  <printOptions horizontalCentered="1"/>
  <pageMargins left="0.23622047244094491" right="0.39370078740157483" top="1.1811023622047245" bottom="0.39370078740157483" header="0" footer="0"/>
  <pageSetup paperSize="9" scale="71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C1CB7-35FE-47A7-875D-95FBF23D8604}">
  <sheetPr>
    <pageSetUpPr fitToPage="1"/>
  </sheetPr>
  <dimension ref="A1:O32"/>
  <sheetViews>
    <sheetView zoomScaleNormal="100" workbookViewId="0">
      <selection sqref="A1:M1"/>
    </sheetView>
  </sheetViews>
  <sheetFormatPr defaultColWidth="9.140625" defaultRowHeight="15.75" x14ac:dyDescent="0.25"/>
  <cols>
    <col min="1" max="1" width="16.140625" style="1" customWidth="1"/>
    <col min="2" max="2" width="38" style="1" customWidth="1"/>
    <col min="3" max="13" width="17.5703125" style="1" customWidth="1"/>
    <col min="14" max="15" width="6.7109375" style="141" customWidth="1"/>
    <col min="16" max="16384" width="9.140625" style="1"/>
  </cols>
  <sheetData>
    <row r="1" spans="1:15" ht="18" customHeight="1" x14ac:dyDescent="0.25">
      <c r="A1" s="282" t="s">
        <v>383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66">
        <v>18</v>
      </c>
      <c r="O1" s="145"/>
    </row>
    <row r="2" spans="1:15" ht="18" customHeight="1" x14ac:dyDescent="0.25">
      <c r="A2" s="276" t="s">
        <v>90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66"/>
      <c r="O2" s="33"/>
    </row>
    <row r="3" spans="1:15" ht="35.1" customHeight="1" x14ac:dyDescent="0.25">
      <c r="A3" s="284" t="s">
        <v>141</v>
      </c>
      <c r="B3" s="285"/>
      <c r="C3" s="267">
        <v>2021</v>
      </c>
      <c r="D3" s="267">
        <v>2022</v>
      </c>
      <c r="E3" s="273">
        <v>2022</v>
      </c>
      <c r="F3" s="274"/>
      <c r="G3" s="274"/>
      <c r="H3" s="274"/>
      <c r="I3" s="275"/>
      <c r="J3" s="273" t="s">
        <v>406</v>
      </c>
      <c r="K3" s="274"/>
      <c r="L3" s="274"/>
      <c r="M3" s="275"/>
      <c r="N3" s="266"/>
      <c r="O3" s="33"/>
    </row>
    <row r="4" spans="1:15" ht="35.1" customHeight="1" x14ac:dyDescent="0.25">
      <c r="A4" s="286"/>
      <c r="B4" s="287"/>
      <c r="C4" s="268"/>
      <c r="D4" s="268"/>
      <c r="E4" s="2" t="s">
        <v>336</v>
      </c>
      <c r="F4" s="2" t="s">
        <v>337</v>
      </c>
      <c r="G4" s="2" t="s">
        <v>338</v>
      </c>
      <c r="H4" s="3" t="s">
        <v>372</v>
      </c>
      <c r="I4" s="2" t="s">
        <v>339</v>
      </c>
      <c r="J4" s="2" t="s">
        <v>336</v>
      </c>
      <c r="K4" s="2" t="s">
        <v>337</v>
      </c>
      <c r="L4" s="2" t="s">
        <v>338</v>
      </c>
      <c r="M4" s="3" t="s">
        <v>372</v>
      </c>
      <c r="N4" s="266"/>
      <c r="O4" s="33"/>
    </row>
    <row r="5" spans="1:15" ht="25.5" customHeight="1" x14ac:dyDescent="0.25">
      <c r="A5" s="81"/>
      <c r="B5" s="146" t="s">
        <v>140</v>
      </c>
      <c r="C5" s="147">
        <v>69880</v>
      </c>
      <c r="D5" s="147">
        <v>83110</v>
      </c>
      <c r="E5" s="147">
        <v>17680</v>
      </c>
      <c r="F5" s="147">
        <v>20455</v>
      </c>
      <c r="G5" s="147">
        <v>22211</v>
      </c>
      <c r="H5" s="147">
        <v>60346</v>
      </c>
      <c r="I5" s="147">
        <v>22764</v>
      </c>
      <c r="J5" s="147">
        <v>21087</v>
      </c>
      <c r="K5" s="147">
        <v>20596</v>
      </c>
      <c r="L5" s="147">
        <v>22325</v>
      </c>
      <c r="M5" s="147">
        <v>64008</v>
      </c>
      <c r="N5" s="266"/>
      <c r="O5" s="33"/>
    </row>
    <row r="6" spans="1:15" ht="25.5" customHeight="1" x14ac:dyDescent="0.25">
      <c r="A6" s="81" t="s">
        <v>139</v>
      </c>
      <c r="C6" s="82">
        <v>28348</v>
      </c>
      <c r="D6" s="82">
        <v>34020</v>
      </c>
      <c r="E6" s="82">
        <v>6988</v>
      </c>
      <c r="F6" s="82">
        <v>8321</v>
      </c>
      <c r="G6" s="82">
        <v>8440</v>
      </c>
      <c r="H6" s="82">
        <v>23749</v>
      </c>
      <c r="I6" s="82">
        <v>10271</v>
      </c>
      <c r="J6" s="82">
        <v>9791</v>
      </c>
      <c r="K6" s="82">
        <v>9415</v>
      </c>
      <c r="L6" s="82">
        <v>8836</v>
      </c>
      <c r="M6" s="82">
        <v>28042</v>
      </c>
      <c r="N6" s="266"/>
      <c r="O6" s="33"/>
    </row>
    <row r="7" spans="1:15" ht="25.5" customHeight="1" x14ac:dyDescent="0.25">
      <c r="A7" s="81"/>
      <c r="B7" s="1" t="s">
        <v>138</v>
      </c>
      <c r="C7" s="80">
        <v>97</v>
      </c>
      <c r="D7" s="80">
        <v>117</v>
      </c>
      <c r="E7" s="80">
        <v>30</v>
      </c>
      <c r="F7" s="80">
        <v>42</v>
      </c>
      <c r="G7" s="80">
        <v>26</v>
      </c>
      <c r="H7" s="80">
        <v>98</v>
      </c>
      <c r="I7" s="80">
        <v>19</v>
      </c>
      <c r="J7" s="80">
        <v>16</v>
      </c>
      <c r="K7" s="80">
        <v>21</v>
      </c>
      <c r="L7" s="80">
        <v>47</v>
      </c>
      <c r="M7" s="80">
        <v>84</v>
      </c>
      <c r="N7" s="266"/>
      <c r="O7" s="33"/>
    </row>
    <row r="8" spans="1:15" ht="25.5" customHeight="1" x14ac:dyDescent="0.25">
      <c r="A8" s="103"/>
      <c r="B8" s="1" t="s">
        <v>137</v>
      </c>
      <c r="C8" s="80">
        <v>1349</v>
      </c>
      <c r="D8" s="80">
        <v>1897</v>
      </c>
      <c r="E8" s="80">
        <v>325</v>
      </c>
      <c r="F8" s="80">
        <v>380</v>
      </c>
      <c r="G8" s="80">
        <v>452</v>
      </c>
      <c r="H8" s="80">
        <v>1157</v>
      </c>
      <c r="I8" s="80">
        <v>740</v>
      </c>
      <c r="J8" s="80">
        <v>381</v>
      </c>
      <c r="K8" s="80">
        <v>377</v>
      </c>
      <c r="L8" s="80">
        <v>350</v>
      </c>
      <c r="M8" s="80">
        <v>1108</v>
      </c>
      <c r="N8" s="266"/>
      <c r="O8" s="33"/>
    </row>
    <row r="9" spans="1:15" ht="25.5" customHeight="1" x14ac:dyDescent="0.25">
      <c r="A9" s="103"/>
      <c r="B9" s="1" t="s">
        <v>136</v>
      </c>
      <c r="C9" s="80">
        <v>133</v>
      </c>
      <c r="D9" s="80">
        <v>64</v>
      </c>
      <c r="E9" s="80">
        <v>7</v>
      </c>
      <c r="F9" s="80">
        <v>10</v>
      </c>
      <c r="G9" s="80">
        <v>12</v>
      </c>
      <c r="H9" s="80">
        <v>29</v>
      </c>
      <c r="I9" s="80">
        <v>35</v>
      </c>
      <c r="J9" s="80">
        <v>21</v>
      </c>
      <c r="K9" s="80">
        <v>24</v>
      </c>
      <c r="L9" s="80">
        <v>26</v>
      </c>
      <c r="M9" s="80">
        <v>71</v>
      </c>
      <c r="N9" s="266"/>
      <c r="O9" s="33"/>
    </row>
    <row r="10" spans="1:15" ht="25.5" customHeight="1" x14ac:dyDescent="0.25">
      <c r="A10" s="103"/>
      <c r="B10" s="1" t="s">
        <v>135</v>
      </c>
      <c r="C10" s="80">
        <v>5921</v>
      </c>
      <c r="D10" s="80">
        <v>7205</v>
      </c>
      <c r="E10" s="80">
        <v>1650</v>
      </c>
      <c r="F10" s="80">
        <v>1971</v>
      </c>
      <c r="G10" s="80">
        <v>1725</v>
      </c>
      <c r="H10" s="80">
        <v>5346</v>
      </c>
      <c r="I10" s="80">
        <v>1859</v>
      </c>
      <c r="J10" s="80">
        <v>1927</v>
      </c>
      <c r="K10" s="80">
        <v>2189</v>
      </c>
      <c r="L10" s="80">
        <v>1869</v>
      </c>
      <c r="M10" s="80">
        <v>5985</v>
      </c>
      <c r="N10" s="266"/>
      <c r="O10" s="33"/>
    </row>
    <row r="11" spans="1:15" ht="25.5" customHeight="1" x14ac:dyDescent="0.25">
      <c r="A11" s="103"/>
      <c r="B11" s="1" t="s">
        <v>134</v>
      </c>
      <c r="C11" s="80">
        <v>1208</v>
      </c>
      <c r="D11" s="80">
        <v>1345</v>
      </c>
      <c r="E11" s="80">
        <v>300</v>
      </c>
      <c r="F11" s="80">
        <v>305</v>
      </c>
      <c r="G11" s="80">
        <v>293</v>
      </c>
      <c r="H11" s="80">
        <v>898</v>
      </c>
      <c r="I11" s="80">
        <v>447</v>
      </c>
      <c r="J11" s="80">
        <v>437</v>
      </c>
      <c r="K11" s="80">
        <v>422</v>
      </c>
      <c r="L11" s="80">
        <v>498</v>
      </c>
      <c r="M11" s="80">
        <v>1357</v>
      </c>
      <c r="N11" s="266"/>
      <c r="O11" s="33"/>
    </row>
    <row r="12" spans="1:15" ht="25.5" customHeight="1" x14ac:dyDescent="0.25">
      <c r="A12" s="103"/>
      <c r="B12" s="1" t="s">
        <v>133</v>
      </c>
      <c r="C12" s="80">
        <v>3311</v>
      </c>
      <c r="D12" s="80">
        <v>2817</v>
      </c>
      <c r="E12" s="80">
        <v>744</v>
      </c>
      <c r="F12" s="80">
        <v>640</v>
      </c>
      <c r="G12" s="80">
        <v>514</v>
      </c>
      <c r="H12" s="80">
        <v>1898</v>
      </c>
      <c r="I12" s="80">
        <v>919</v>
      </c>
      <c r="J12" s="80">
        <v>1147</v>
      </c>
      <c r="K12" s="80">
        <v>1327</v>
      </c>
      <c r="L12" s="80">
        <v>715</v>
      </c>
      <c r="M12" s="80">
        <v>3189</v>
      </c>
      <c r="N12" s="266"/>
      <c r="O12" s="33"/>
    </row>
    <row r="13" spans="1:15" ht="25.5" customHeight="1" x14ac:dyDescent="0.25">
      <c r="A13" s="103"/>
      <c r="B13" s="1" t="s">
        <v>132</v>
      </c>
      <c r="C13" s="80">
        <v>2882</v>
      </c>
      <c r="D13" s="80">
        <v>3218</v>
      </c>
      <c r="E13" s="80">
        <v>576</v>
      </c>
      <c r="F13" s="80">
        <v>696</v>
      </c>
      <c r="G13" s="80">
        <v>941</v>
      </c>
      <c r="H13" s="80">
        <v>2213</v>
      </c>
      <c r="I13" s="80">
        <v>1005</v>
      </c>
      <c r="J13" s="80">
        <v>1157</v>
      </c>
      <c r="K13" s="80">
        <v>609</v>
      </c>
      <c r="L13" s="80">
        <v>637</v>
      </c>
      <c r="M13" s="80">
        <v>2403</v>
      </c>
      <c r="N13" s="266"/>
      <c r="O13" s="33"/>
    </row>
    <row r="14" spans="1:15" ht="25.5" customHeight="1" x14ac:dyDescent="0.25">
      <c r="A14" s="103"/>
      <c r="B14" s="1" t="s">
        <v>131</v>
      </c>
      <c r="C14" s="80">
        <v>427</v>
      </c>
      <c r="D14" s="80">
        <v>693</v>
      </c>
      <c r="E14" s="80">
        <v>68</v>
      </c>
      <c r="F14" s="80">
        <v>218</v>
      </c>
      <c r="G14" s="80">
        <v>153</v>
      </c>
      <c r="H14" s="80">
        <v>439</v>
      </c>
      <c r="I14" s="80">
        <v>254</v>
      </c>
      <c r="J14" s="80">
        <v>205</v>
      </c>
      <c r="K14" s="80">
        <v>74</v>
      </c>
      <c r="L14" s="80">
        <v>93</v>
      </c>
      <c r="M14" s="80">
        <v>372</v>
      </c>
      <c r="N14" s="266"/>
      <c r="O14" s="33"/>
    </row>
    <row r="15" spans="1:15" ht="25.5" customHeight="1" x14ac:dyDescent="0.25">
      <c r="A15" s="103"/>
      <c r="B15" s="1" t="s">
        <v>130</v>
      </c>
      <c r="C15" s="80">
        <v>3599</v>
      </c>
      <c r="D15" s="80">
        <v>5501</v>
      </c>
      <c r="E15" s="80">
        <v>894</v>
      </c>
      <c r="F15" s="80">
        <v>1084</v>
      </c>
      <c r="G15" s="80">
        <v>1451</v>
      </c>
      <c r="H15" s="80">
        <v>3429</v>
      </c>
      <c r="I15" s="80">
        <v>2072</v>
      </c>
      <c r="J15" s="80">
        <v>1395</v>
      </c>
      <c r="K15" s="80">
        <v>1489</v>
      </c>
      <c r="L15" s="80">
        <v>1457</v>
      </c>
      <c r="M15" s="80">
        <v>4341</v>
      </c>
      <c r="N15" s="266"/>
      <c r="O15" s="33"/>
    </row>
    <row r="16" spans="1:15" ht="25.5" customHeight="1" x14ac:dyDescent="0.25">
      <c r="A16" s="103"/>
      <c r="B16" s="1" t="s">
        <v>129</v>
      </c>
      <c r="C16" s="80">
        <v>1052</v>
      </c>
      <c r="D16" s="80">
        <v>1250</v>
      </c>
      <c r="E16" s="80">
        <v>276</v>
      </c>
      <c r="F16" s="80">
        <v>354</v>
      </c>
      <c r="G16" s="80">
        <v>312</v>
      </c>
      <c r="H16" s="80">
        <v>942</v>
      </c>
      <c r="I16" s="80">
        <v>308</v>
      </c>
      <c r="J16" s="80">
        <v>314</v>
      </c>
      <c r="K16" s="80">
        <v>314</v>
      </c>
      <c r="L16" s="80">
        <v>303</v>
      </c>
      <c r="M16" s="80">
        <v>931</v>
      </c>
      <c r="N16" s="266"/>
      <c r="O16" s="33"/>
    </row>
    <row r="17" spans="1:15" ht="25.5" customHeight="1" x14ac:dyDescent="0.25">
      <c r="A17" s="103"/>
      <c r="B17" s="1" t="s">
        <v>128</v>
      </c>
      <c r="C17" s="80">
        <v>6376</v>
      </c>
      <c r="D17" s="80">
        <v>7123</v>
      </c>
      <c r="E17" s="80">
        <v>1599</v>
      </c>
      <c r="F17" s="80">
        <v>1957</v>
      </c>
      <c r="G17" s="80">
        <v>1782</v>
      </c>
      <c r="H17" s="80">
        <v>5338</v>
      </c>
      <c r="I17" s="80">
        <v>1785</v>
      </c>
      <c r="J17" s="80">
        <v>2006</v>
      </c>
      <c r="K17" s="80">
        <v>1820</v>
      </c>
      <c r="L17" s="80">
        <v>2099</v>
      </c>
      <c r="M17" s="80">
        <v>5925</v>
      </c>
      <c r="N17" s="266"/>
      <c r="O17" s="33"/>
    </row>
    <row r="18" spans="1:15" ht="25.5" customHeight="1" x14ac:dyDescent="0.25">
      <c r="A18" s="103"/>
      <c r="B18" s="130" t="s">
        <v>118</v>
      </c>
      <c r="C18" s="80">
        <v>1993</v>
      </c>
      <c r="D18" s="80">
        <v>2790</v>
      </c>
      <c r="E18" s="80">
        <v>519</v>
      </c>
      <c r="F18" s="80">
        <v>664</v>
      </c>
      <c r="G18" s="80">
        <v>779</v>
      </c>
      <c r="H18" s="80">
        <v>1962</v>
      </c>
      <c r="I18" s="80">
        <v>828</v>
      </c>
      <c r="J18" s="80">
        <v>785</v>
      </c>
      <c r="K18" s="80">
        <v>749</v>
      </c>
      <c r="L18" s="80">
        <v>742</v>
      </c>
      <c r="M18" s="80">
        <v>2276</v>
      </c>
      <c r="N18" s="266"/>
      <c r="O18" s="33"/>
    </row>
    <row r="19" spans="1:15" ht="25.5" customHeight="1" x14ac:dyDescent="0.25">
      <c r="A19" s="81" t="s">
        <v>127</v>
      </c>
      <c r="B19" s="130"/>
      <c r="C19" s="82">
        <v>11634</v>
      </c>
      <c r="D19" s="82">
        <v>13621</v>
      </c>
      <c r="E19" s="82">
        <v>2800</v>
      </c>
      <c r="F19" s="82">
        <v>3579</v>
      </c>
      <c r="G19" s="82">
        <v>3745</v>
      </c>
      <c r="H19" s="82">
        <v>10124</v>
      </c>
      <c r="I19" s="82">
        <v>3497</v>
      </c>
      <c r="J19" s="82">
        <v>3401</v>
      </c>
      <c r="K19" s="82">
        <v>3348</v>
      </c>
      <c r="L19" s="82">
        <v>4416</v>
      </c>
      <c r="M19" s="82">
        <v>11165</v>
      </c>
      <c r="N19" s="266"/>
      <c r="O19" s="33"/>
    </row>
    <row r="20" spans="1:15" ht="25.5" customHeight="1" x14ac:dyDescent="0.25">
      <c r="A20" s="81"/>
      <c r="B20" s="130" t="s">
        <v>126</v>
      </c>
      <c r="C20" s="80">
        <v>1072</v>
      </c>
      <c r="D20" s="80">
        <v>684</v>
      </c>
      <c r="E20" s="80">
        <v>216</v>
      </c>
      <c r="F20" s="80">
        <v>153</v>
      </c>
      <c r="G20" s="80">
        <v>210</v>
      </c>
      <c r="H20" s="80">
        <v>579</v>
      </c>
      <c r="I20" s="80">
        <v>105</v>
      </c>
      <c r="J20" s="80">
        <v>242</v>
      </c>
      <c r="K20" s="80">
        <v>195</v>
      </c>
      <c r="L20" s="80">
        <v>547</v>
      </c>
      <c r="M20" s="80">
        <v>984</v>
      </c>
      <c r="N20" s="266"/>
      <c r="O20" s="33"/>
    </row>
    <row r="21" spans="1:15" ht="25.5" customHeight="1" x14ac:dyDescent="0.25">
      <c r="A21" s="103"/>
      <c r="B21" s="130" t="s">
        <v>349</v>
      </c>
      <c r="C21" s="80">
        <v>279</v>
      </c>
      <c r="D21" s="80">
        <v>194</v>
      </c>
      <c r="E21" s="80">
        <v>21</v>
      </c>
      <c r="F21" s="80">
        <v>27</v>
      </c>
      <c r="G21" s="80">
        <v>45</v>
      </c>
      <c r="H21" s="80">
        <v>93</v>
      </c>
      <c r="I21" s="80">
        <v>101</v>
      </c>
      <c r="J21" s="80">
        <v>83</v>
      </c>
      <c r="K21" s="80">
        <v>68</v>
      </c>
      <c r="L21" s="80">
        <v>24</v>
      </c>
      <c r="M21" s="80">
        <v>175</v>
      </c>
      <c r="N21" s="266"/>
      <c r="O21" s="33"/>
    </row>
    <row r="22" spans="1:15" ht="25.5" customHeight="1" x14ac:dyDescent="0.25">
      <c r="A22" s="103"/>
      <c r="B22" s="130" t="s">
        <v>125</v>
      </c>
      <c r="C22" s="80">
        <v>1858</v>
      </c>
      <c r="D22" s="80">
        <v>2584</v>
      </c>
      <c r="E22" s="80">
        <v>585</v>
      </c>
      <c r="F22" s="80">
        <v>759</v>
      </c>
      <c r="G22" s="80">
        <v>629</v>
      </c>
      <c r="H22" s="80">
        <v>1973</v>
      </c>
      <c r="I22" s="80">
        <v>611</v>
      </c>
      <c r="J22" s="80">
        <v>650</v>
      </c>
      <c r="K22" s="80">
        <v>623</v>
      </c>
      <c r="L22" s="80">
        <v>632</v>
      </c>
      <c r="M22" s="80">
        <v>1905</v>
      </c>
      <c r="N22" s="266"/>
      <c r="O22" s="33"/>
    </row>
    <row r="23" spans="1:15" ht="25.5" customHeight="1" x14ac:dyDescent="0.25">
      <c r="A23" s="103"/>
      <c r="B23" s="130" t="s">
        <v>124</v>
      </c>
      <c r="C23" s="80">
        <v>593</v>
      </c>
      <c r="D23" s="80">
        <v>613</v>
      </c>
      <c r="E23" s="80">
        <v>164</v>
      </c>
      <c r="F23" s="80">
        <v>163</v>
      </c>
      <c r="G23" s="80">
        <v>177</v>
      </c>
      <c r="H23" s="80">
        <v>504</v>
      </c>
      <c r="I23" s="80">
        <v>109</v>
      </c>
      <c r="J23" s="80">
        <v>234</v>
      </c>
      <c r="K23" s="80">
        <v>171</v>
      </c>
      <c r="L23" s="80">
        <v>312</v>
      </c>
      <c r="M23" s="80">
        <v>717</v>
      </c>
      <c r="N23" s="266"/>
      <c r="O23" s="33"/>
    </row>
    <row r="24" spans="1:15" ht="25.5" customHeight="1" x14ac:dyDescent="0.25">
      <c r="A24" s="103"/>
      <c r="B24" s="130" t="s">
        <v>123</v>
      </c>
      <c r="C24" s="80">
        <v>66</v>
      </c>
      <c r="D24" s="80">
        <v>113</v>
      </c>
      <c r="E24" s="80">
        <v>13</v>
      </c>
      <c r="F24" s="80">
        <v>38</v>
      </c>
      <c r="G24" s="80">
        <v>34</v>
      </c>
      <c r="H24" s="80">
        <v>85</v>
      </c>
      <c r="I24" s="80">
        <v>28</v>
      </c>
      <c r="J24" s="80">
        <v>17</v>
      </c>
      <c r="K24" s="80">
        <v>36</v>
      </c>
      <c r="L24" s="80">
        <v>45</v>
      </c>
      <c r="M24" s="80">
        <v>98</v>
      </c>
      <c r="N24" s="266"/>
      <c r="O24" s="33"/>
    </row>
    <row r="25" spans="1:15" ht="25.5" customHeight="1" x14ac:dyDescent="0.25">
      <c r="A25" s="103"/>
      <c r="B25" s="130" t="s">
        <v>122</v>
      </c>
      <c r="C25" s="80">
        <v>4</v>
      </c>
      <c r="D25" s="80">
        <v>8</v>
      </c>
      <c r="E25" s="80">
        <v>1</v>
      </c>
      <c r="F25" s="80">
        <v>5</v>
      </c>
      <c r="G25" s="80">
        <v>1</v>
      </c>
      <c r="H25" s="80">
        <v>7</v>
      </c>
      <c r="I25" s="80">
        <v>1</v>
      </c>
      <c r="J25" s="80">
        <v>12</v>
      </c>
      <c r="K25" s="80">
        <v>3</v>
      </c>
      <c r="L25" s="80">
        <v>1</v>
      </c>
      <c r="M25" s="80">
        <v>16</v>
      </c>
      <c r="N25" s="266"/>
      <c r="O25" s="33"/>
    </row>
    <row r="26" spans="1:15" ht="25.5" customHeight="1" x14ac:dyDescent="0.25">
      <c r="A26" s="103"/>
      <c r="B26" s="130" t="s">
        <v>121</v>
      </c>
      <c r="C26" s="80">
        <v>556</v>
      </c>
      <c r="D26" s="80">
        <v>633</v>
      </c>
      <c r="E26" s="80">
        <v>90</v>
      </c>
      <c r="F26" s="80">
        <v>110</v>
      </c>
      <c r="G26" s="80">
        <v>177</v>
      </c>
      <c r="H26" s="80">
        <v>377</v>
      </c>
      <c r="I26" s="80">
        <v>256</v>
      </c>
      <c r="J26" s="80">
        <v>154</v>
      </c>
      <c r="K26" s="80">
        <v>236</v>
      </c>
      <c r="L26" s="80">
        <v>230</v>
      </c>
      <c r="M26" s="80">
        <v>620</v>
      </c>
      <c r="N26" s="266"/>
      <c r="O26" s="33"/>
    </row>
    <row r="27" spans="1:15" ht="25.5" customHeight="1" x14ac:dyDescent="0.25">
      <c r="A27" s="103"/>
      <c r="B27" s="130" t="s">
        <v>120</v>
      </c>
      <c r="C27" s="80">
        <v>552</v>
      </c>
      <c r="D27" s="80">
        <v>734</v>
      </c>
      <c r="E27" s="80">
        <v>64</v>
      </c>
      <c r="F27" s="80">
        <v>151</v>
      </c>
      <c r="G27" s="80">
        <v>296</v>
      </c>
      <c r="H27" s="80">
        <v>511</v>
      </c>
      <c r="I27" s="80">
        <v>223</v>
      </c>
      <c r="J27" s="80">
        <v>158</v>
      </c>
      <c r="K27" s="80">
        <v>165</v>
      </c>
      <c r="L27" s="80">
        <v>352</v>
      </c>
      <c r="M27" s="80">
        <v>675</v>
      </c>
      <c r="N27" s="266"/>
      <c r="O27" s="33"/>
    </row>
    <row r="28" spans="1:15" ht="25.5" customHeight="1" x14ac:dyDescent="0.25">
      <c r="A28" s="103"/>
      <c r="B28" s="130" t="s">
        <v>119</v>
      </c>
      <c r="C28" s="80">
        <v>1016</v>
      </c>
      <c r="D28" s="80">
        <v>1114</v>
      </c>
      <c r="E28" s="80">
        <v>290</v>
      </c>
      <c r="F28" s="80">
        <v>320</v>
      </c>
      <c r="G28" s="80">
        <v>194</v>
      </c>
      <c r="H28" s="80">
        <v>804</v>
      </c>
      <c r="I28" s="80">
        <v>310</v>
      </c>
      <c r="J28" s="80">
        <v>251</v>
      </c>
      <c r="K28" s="80">
        <v>322</v>
      </c>
      <c r="L28" s="80">
        <v>298</v>
      </c>
      <c r="M28" s="80">
        <v>871</v>
      </c>
      <c r="N28" s="266"/>
      <c r="O28" s="33"/>
    </row>
    <row r="29" spans="1:15" ht="25.5" customHeight="1" x14ac:dyDescent="0.25">
      <c r="A29" s="131"/>
      <c r="B29" s="132" t="s">
        <v>118</v>
      </c>
      <c r="C29" s="88">
        <v>5638</v>
      </c>
      <c r="D29" s="88">
        <v>6944</v>
      </c>
      <c r="E29" s="88">
        <v>1356</v>
      </c>
      <c r="F29" s="88">
        <v>1853</v>
      </c>
      <c r="G29" s="88">
        <v>1982</v>
      </c>
      <c r="H29" s="88">
        <v>5191</v>
      </c>
      <c r="I29" s="88">
        <v>1753</v>
      </c>
      <c r="J29" s="88">
        <v>1600</v>
      </c>
      <c r="K29" s="88">
        <v>1529</v>
      </c>
      <c r="L29" s="88">
        <v>1975</v>
      </c>
      <c r="M29" s="88">
        <v>5104</v>
      </c>
      <c r="N29" s="266"/>
      <c r="O29" s="33"/>
    </row>
    <row r="30" spans="1:15" ht="18" customHeight="1" x14ac:dyDescent="0.25">
      <c r="A30" s="144" t="s">
        <v>407</v>
      </c>
      <c r="B30" s="144"/>
      <c r="C30" s="144"/>
      <c r="D30" s="144"/>
      <c r="E30" s="44"/>
      <c r="F30" s="113"/>
      <c r="G30" s="113"/>
      <c r="H30" s="113"/>
      <c r="I30" s="113"/>
      <c r="J30" s="113"/>
      <c r="K30" s="113"/>
      <c r="L30" s="113"/>
      <c r="M30" s="113"/>
      <c r="N30" s="266"/>
      <c r="O30" s="1"/>
    </row>
    <row r="32" spans="1:15" x14ac:dyDescent="0.25">
      <c r="J32" s="83"/>
      <c r="K32" s="83"/>
      <c r="L32" s="83"/>
      <c r="M32" s="83"/>
    </row>
  </sheetData>
  <mergeCells count="8">
    <mergeCell ref="A1:M1"/>
    <mergeCell ref="N1:N30"/>
    <mergeCell ref="A2:M2"/>
    <mergeCell ref="A3:B4"/>
    <mergeCell ref="C3:C4"/>
    <mergeCell ref="D3:D4"/>
    <mergeCell ref="E3:I3"/>
    <mergeCell ref="J3:M3"/>
  </mergeCells>
  <printOptions horizontalCentered="1"/>
  <pageMargins left="0.23622047244094491" right="0.23622047244094491" top="0.39370078740157483" bottom="0.78740157480314965" header="0" footer="0"/>
  <pageSetup paperSize="9"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D954A-6146-4D1C-A4C7-EB1231B49B5C}">
  <sheetPr>
    <pageSetUpPr fitToPage="1"/>
  </sheetPr>
  <dimension ref="A1:O28"/>
  <sheetViews>
    <sheetView zoomScaleNormal="100" workbookViewId="0">
      <selection sqref="A1:M1"/>
    </sheetView>
  </sheetViews>
  <sheetFormatPr defaultColWidth="9.140625" defaultRowHeight="15.75" x14ac:dyDescent="0.25"/>
  <cols>
    <col min="1" max="1" width="12.5703125" style="1" customWidth="1"/>
    <col min="2" max="2" width="28.5703125" style="1" customWidth="1"/>
    <col min="3" max="13" width="17.5703125" style="1" customWidth="1"/>
    <col min="14" max="14" width="6.7109375" style="141" customWidth="1"/>
    <col min="15" max="16384" width="9.140625" style="1"/>
  </cols>
  <sheetData>
    <row r="1" spans="1:15" ht="18" customHeight="1" x14ac:dyDescent="0.25">
      <c r="A1" s="282" t="s">
        <v>384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66">
        <v>19</v>
      </c>
    </row>
    <row r="2" spans="1:15" ht="18" customHeight="1" x14ac:dyDescent="0.25">
      <c r="A2" s="276" t="s">
        <v>90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66"/>
    </row>
    <row r="3" spans="1:15" ht="35.1" customHeight="1" x14ac:dyDescent="0.25">
      <c r="A3" s="284" t="s">
        <v>141</v>
      </c>
      <c r="B3" s="285"/>
      <c r="C3" s="267">
        <v>2021</v>
      </c>
      <c r="D3" s="267">
        <v>2022</v>
      </c>
      <c r="E3" s="273">
        <v>2022</v>
      </c>
      <c r="F3" s="274"/>
      <c r="G3" s="274"/>
      <c r="H3" s="274"/>
      <c r="I3" s="275"/>
      <c r="J3" s="273" t="s">
        <v>406</v>
      </c>
      <c r="K3" s="274"/>
      <c r="L3" s="274"/>
      <c r="M3" s="275"/>
      <c r="N3" s="266"/>
    </row>
    <row r="4" spans="1:15" ht="35.1" customHeight="1" x14ac:dyDescent="0.25">
      <c r="A4" s="286"/>
      <c r="B4" s="287"/>
      <c r="C4" s="268"/>
      <c r="D4" s="268"/>
      <c r="E4" s="2" t="s">
        <v>336</v>
      </c>
      <c r="F4" s="2" t="s">
        <v>337</v>
      </c>
      <c r="G4" s="2" t="s">
        <v>338</v>
      </c>
      <c r="H4" s="3" t="s">
        <v>372</v>
      </c>
      <c r="I4" s="2" t="s">
        <v>339</v>
      </c>
      <c r="J4" s="2" t="s">
        <v>336</v>
      </c>
      <c r="K4" s="2" t="s">
        <v>337</v>
      </c>
      <c r="L4" s="2" t="s">
        <v>338</v>
      </c>
      <c r="M4" s="3" t="s">
        <v>372</v>
      </c>
      <c r="N4" s="266"/>
    </row>
    <row r="5" spans="1:15" ht="30" customHeight="1" x14ac:dyDescent="0.25">
      <c r="A5" s="81" t="s">
        <v>159</v>
      </c>
      <c r="B5" s="130"/>
      <c r="C5" s="82">
        <v>22881</v>
      </c>
      <c r="D5" s="82">
        <v>27610</v>
      </c>
      <c r="E5" s="82">
        <v>6136</v>
      </c>
      <c r="F5" s="82">
        <v>6530</v>
      </c>
      <c r="G5" s="82">
        <v>7749</v>
      </c>
      <c r="H5" s="82">
        <v>20415</v>
      </c>
      <c r="I5" s="82">
        <v>7195</v>
      </c>
      <c r="J5" s="82">
        <v>6008</v>
      </c>
      <c r="K5" s="82">
        <v>5737</v>
      </c>
      <c r="L5" s="82">
        <v>6119</v>
      </c>
      <c r="M5" s="82">
        <v>17864</v>
      </c>
      <c r="N5" s="266"/>
      <c r="O5" s="83"/>
    </row>
    <row r="6" spans="1:15" ht="30" customHeight="1" x14ac:dyDescent="0.25">
      <c r="A6" s="103"/>
      <c r="B6" s="130" t="s">
        <v>158</v>
      </c>
      <c r="C6" s="80">
        <v>278</v>
      </c>
      <c r="D6" s="80">
        <v>250</v>
      </c>
      <c r="E6" s="80">
        <v>55</v>
      </c>
      <c r="F6" s="80">
        <v>57</v>
      </c>
      <c r="G6" s="80">
        <v>62</v>
      </c>
      <c r="H6" s="80">
        <v>174</v>
      </c>
      <c r="I6" s="80">
        <v>76</v>
      </c>
      <c r="J6" s="80">
        <v>89</v>
      </c>
      <c r="K6" s="80">
        <v>47</v>
      </c>
      <c r="L6" s="80">
        <v>66</v>
      </c>
      <c r="M6" s="80">
        <v>202</v>
      </c>
      <c r="N6" s="266"/>
    </row>
    <row r="7" spans="1:15" ht="30" customHeight="1" x14ac:dyDescent="0.25">
      <c r="A7" s="103"/>
      <c r="B7" s="130" t="s">
        <v>157</v>
      </c>
      <c r="C7" s="80">
        <v>29</v>
      </c>
      <c r="D7" s="80">
        <v>27</v>
      </c>
      <c r="E7" s="80">
        <v>6</v>
      </c>
      <c r="F7" s="80">
        <v>9</v>
      </c>
      <c r="G7" s="80">
        <v>4</v>
      </c>
      <c r="H7" s="80">
        <v>19</v>
      </c>
      <c r="I7" s="80">
        <v>8</v>
      </c>
      <c r="J7" s="80">
        <v>5</v>
      </c>
      <c r="K7" s="80">
        <v>7</v>
      </c>
      <c r="L7" s="80">
        <v>4</v>
      </c>
      <c r="M7" s="80">
        <v>16</v>
      </c>
      <c r="N7" s="266"/>
    </row>
    <row r="8" spans="1:15" ht="30" customHeight="1" x14ac:dyDescent="0.25">
      <c r="A8" s="103"/>
      <c r="B8" s="130" t="s">
        <v>156</v>
      </c>
      <c r="C8" s="80">
        <v>2114</v>
      </c>
      <c r="D8" s="80">
        <v>2537</v>
      </c>
      <c r="E8" s="80">
        <v>552</v>
      </c>
      <c r="F8" s="80">
        <v>505</v>
      </c>
      <c r="G8" s="80">
        <v>807</v>
      </c>
      <c r="H8" s="80">
        <v>1864</v>
      </c>
      <c r="I8" s="80">
        <v>673</v>
      </c>
      <c r="J8" s="80">
        <v>296</v>
      </c>
      <c r="K8" s="80">
        <v>198</v>
      </c>
      <c r="L8" s="80">
        <v>491</v>
      </c>
      <c r="M8" s="80">
        <v>985</v>
      </c>
      <c r="N8" s="266"/>
    </row>
    <row r="9" spans="1:15" ht="30" customHeight="1" x14ac:dyDescent="0.25">
      <c r="A9" s="103"/>
      <c r="B9" s="130" t="s">
        <v>155</v>
      </c>
      <c r="C9" s="80">
        <v>5393</v>
      </c>
      <c r="D9" s="80">
        <v>7451</v>
      </c>
      <c r="E9" s="80">
        <v>1560</v>
      </c>
      <c r="F9" s="80">
        <v>2032</v>
      </c>
      <c r="G9" s="80">
        <v>1908</v>
      </c>
      <c r="H9" s="80">
        <v>5500</v>
      </c>
      <c r="I9" s="80">
        <v>1951</v>
      </c>
      <c r="J9" s="80">
        <v>1346</v>
      </c>
      <c r="K9" s="80">
        <v>1389</v>
      </c>
      <c r="L9" s="80">
        <v>1763</v>
      </c>
      <c r="M9" s="80">
        <v>4498</v>
      </c>
      <c r="N9" s="266"/>
    </row>
    <row r="10" spans="1:15" ht="30" customHeight="1" x14ac:dyDescent="0.25">
      <c r="A10" s="103"/>
      <c r="B10" s="130" t="s">
        <v>154</v>
      </c>
      <c r="C10" s="80">
        <v>413</v>
      </c>
      <c r="D10" s="80">
        <v>477</v>
      </c>
      <c r="E10" s="80">
        <v>121</v>
      </c>
      <c r="F10" s="80">
        <v>99</v>
      </c>
      <c r="G10" s="80">
        <v>109</v>
      </c>
      <c r="H10" s="80">
        <v>329</v>
      </c>
      <c r="I10" s="80">
        <v>148</v>
      </c>
      <c r="J10" s="80">
        <v>504</v>
      </c>
      <c r="K10" s="80">
        <v>554</v>
      </c>
      <c r="L10" s="80">
        <v>126</v>
      </c>
      <c r="M10" s="80">
        <v>1184</v>
      </c>
      <c r="N10" s="266"/>
    </row>
    <row r="11" spans="1:15" ht="30" customHeight="1" x14ac:dyDescent="0.25">
      <c r="A11" s="103"/>
      <c r="B11" s="130" t="s">
        <v>153</v>
      </c>
      <c r="C11" s="80">
        <v>164</v>
      </c>
      <c r="D11" s="80">
        <v>237</v>
      </c>
      <c r="E11" s="80">
        <v>44</v>
      </c>
      <c r="F11" s="80">
        <v>62</v>
      </c>
      <c r="G11" s="80">
        <v>75</v>
      </c>
      <c r="H11" s="80">
        <v>181</v>
      </c>
      <c r="I11" s="80">
        <v>56</v>
      </c>
      <c r="J11" s="80">
        <v>75</v>
      </c>
      <c r="K11" s="80">
        <v>125</v>
      </c>
      <c r="L11" s="80">
        <v>108</v>
      </c>
      <c r="M11" s="80">
        <v>308</v>
      </c>
      <c r="N11" s="266"/>
    </row>
    <row r="12" spans="1:15" ht="30" customHeight="1" x14ac:dyDescent="0.25">
      <c r="A12" s="103"/>
      <c r="B12" s="130" t="s">
        <v>152</v>
      </c>
      <c r="C12" s="80">
        <v>3028</v>
      </c>
      <c r="D12" s="80">
        <v>3025</v>
      </c>
      <c r="E12" s="80">
        <v>679</v>
      </c>
      <c r="F12" s="80">
        <v>723</v>
      </c>
      <c r="G12" s="80">
        <v>843</v>
      </c>
      <c r="H12" s="80">
        <v>2245</v>
      </c>
      <c r="I12" s="80">
        <v>780</v>
      </c>
      <c r="J12" s="80">
        <v>722</v>
      </c>
      <c r="K12" s="80">
        <v>827</v>
      </c>
      <c r="L12" s="80">
        <v>758</v>
      </c>
      <c r="M12" s="80">
        <v>2307</v>
      </c>
      <c r="N12" s="266"/>
    </row>
    <row r="13" spans="1:15" ht="30" customHeight="1" x14ac:dyDescent="0.25">
      <c r="A13" s="103"/>
      <c r="B13" s="130" t="s">
        <v>151</v>
      </c>
      <c r="C13" s="80">
        <v>984</v>
      </c>
      <c r="D13" s="80">
        <v>1216</v>
      </c>
      <c r="E13" s="80">
        <v>302</v>
      </c>
      <c r="F13" s="80">
        <v>355</v>
      </c>
      <c r="G13" s="80">
        <v>272</v>
      </c>
      <c r="H13" s="80">
        <v>929</v>
      </c>
      <c r="I13" s="80">
        <v>287</v>
      </c>
      <c r="J13" s="80">
        <v>242</v>
      </c>
      <c r="K13" s="80">
        <v>318</v>
      </c>
      <c r="L13" s="80">
        <v>270</v>
      </c>
      <c r="M13" s="80">
        <v>830</v>
      </c>
      <c r="N13" s="266"/>
    </row>
    <row r="14" spans="1:15" ht="30" customHeight="1" x14ac:dyDescent="0.25">
      <c r="A14" s="103"/>
      <c r="B14" s="130" t="s">
        <v>150</v>
      </c>
      <c r="C14" s="80">
        <v>9677</v>
      </c>
      <c r="D14" s="80">
        <v>11090</v>
      </c>
      <c r="E14" s="80">
        <v>2453</v>
      </c>
      <c r="F14" s="80">
        <v>2516</v>
      </c>
      <c r="G14" s="80">
        <v>3510</v>
      </c>
      <c r="H14" s="80">
        <v>8479</v>
      </c>
      <c r="I14" s="80">
        <v>2611</v>
      </c>
      <c r="J14" s="80">
        <v>2184</v>
      </c>
      <c r="K14" s="80">
        <v>2082</v>
      </c>
      <c r="L14" s="80">
        <v>2434</v>
      </c>
      <c r="M14" s="80">
        <v>6700</v>
      </c>
      <c r="N14" s="266"/>
    </row>
    <row r="15" spans="1:15" ht="30" customHeight="1" x14ac:dyDescent="0.25">
      <c r="A15" s="103"/>
      <c r="B15" s="130" t="s">
        <v>149</v>
      </c>
      <c r="C15" s="80">
        <v>1</v>
      </c>
      <c r="D15" s="80">
        <v>18</v>
      </c>
      <c r="E15" s="80">
        <v>1</v>
      </c>
      <c r="F15" s="142">
        <v>0</v>
      </c>
      <c r="G15" s="80">
        <v>9</v>
      </c>
      <c r="H15" s="80">
        <v>10</v>
      </c>
      <c r="I15" s="80">
        <v>8</v>
      </c>
      <c r="J15" s="80">
        <v>3</v>
      </c>
      <c r="K15" s="80">
        <v>11</v>
      </c>
      <c r="L15" s="80">
        <v>6</v>
      </c>
      <c r="M15" s="80">
        <v>20</v>
      </c>
      <c r="N15" s="266"/>
    </row>
    <row r="16" spans="1:15" ht="30" customHeight="1" x14ac:dyDescent="0.25">
      <c r="A16" s="103"/>
      <c r="B16" s="130" t="s">
        <v>118</v>
      </c>
      <c r="C16" s="80">
        <v>800</v>
      </c>
      <c r="D16" s="80">
        <v>1282</v>
      </c>
      <c r="E16" s="80">
        <v>363</v>
      </c>
      <c r="F16" s="80">
        <v>172</v>
      </c>
      <c r="G16" s="80">
        <v>150</v>
      </c>
      <c r="H16" s="80">
        <v>685</v>
      </c>
      <c r="I16" s="80">
        <v>597</v>
      </c>
      <c r="J16" s="80">
        <v>542</v>
      </c>
      <c r="K16" s="80">
        <v>179</v>
      </c>
      <c r="L16" s="80">
        <v>93</v>
      </c>
      <c r="M16" s="80">
        <v>814</v>
      </c>
      <c r="N16" s="266"/>
    </row>
    <row r="17" spans="1:15" ht="30" customHeight="1" x14ac:dyDescent="0.25">
      <c r="A17" s="81" t="s">
        <v>148</v>
      </c>
      <c r="B17" s="130"/>
      <c r="C17" s="82">
        <v>6482</v>
      </c>
      <c r="D17" s="82">
        <v>7283</v>
      </c>
      <c r="E17" s="82">
        <v>1658</v>
      </c>
      <c r="F17" s="82">
        <v>1822</v>
      </c>
      <c r="G17" s="82">
        <v>2113</v>
      </c>
      <c r="H17" s="82">
        <v>5593</v>
      </c>
      <c r="I17" s="82">
        <v>1690</v>
      </c>
      <c r="J17" s="82">
        <v>1726</v>
      </c>
      <c r="K17" s="82">
        <v>1967</v>
      </c>
      <c r="L17" s="82">
        <v>2838</v>
      </c>
      <c r="M17" s="82">
        <v>6531</v>
      </c>
      <c r="N17" s="266"/>
      <c r="O17" s="83"/>
    </row>
    <row r="18" spans="1:15" ht="30" customHeight="1" x14ac:dyDescent="0.25">
      <c r="A18" s="103"/>
      <c r="B18" s="130" t="s">
        <v>147</v>
      </c>
      <c r="C18" s="80">
        <v>189</v>
      </c>
      <c r="D18" s="80">
        <v>294</v>
      </c>
      <c r="E18" s="80">
        <v>99</v>
      </c>
      <c r="F18" s="80">
        <v>63</v>
      </c>
      <c r="G18" s="80">
        <v>74</v>
      </c>
      <c r="H18" s="80">
        <v>236</v>
      </c>
      <c r="I18" s="80">
        <v>58</v>
      </c>
      <c r="J18" s="80">
        <v>58</v>
      </c>
      <c r="K18" s="80">
        <v>43</v>
      </c>
      <c r="L18" s="80">
        <v>45</v>
      </c>
      <c r="M18" s="80">
        <v>146</v>
      </c>
      <c r="N18" s="266"/>
    </row>
    <row r="19" spans="1:15" ht="30" customHeight="1" x14ac:dyDescent="0.25">
      <c r="A19" s="103"/>
      <c r="B19" s="130" t="s">
        <v>146</v>
      </c>
      <c r="C19" s="80">
        <v>5868</v>
      </c>
      <c r="D19" s="80">
        <v>6686</v>
      </c>
      <c r="E19" s="80">
        <v>1508</v>
      </c>
      <c r="F19" s="80">
        <v>1685</v>
      </c>
      <c r="G19" s="80">
        <v>1888</v>
      </c>
      <c r="H19" s="80">
        <v>5081</v>
      </c>
      <c r="I19" s="80">
        <v>1605</v>
      </c>
      <c r="J19" s="80">
        <v>1627</v>
      </c>
      <c r="K19" s="80">
        <v>1873</v>
      </c>
      <c r="L19" s="80">
        <v>2656</v>
      </c>
      <c r="M19" s="80">
        <v>6156</v>
      </c>
      <c r="N19" s="266"/>
    </row>
    <row r="20" spans="1:15" ht="30" customHeight="1" x14ac:dyDescent="0.25">
      <c r="A20" s="103"/>
      <c r="B20" s="130" t="s">
        <v>145</v>
      </c>
      <c r="C20" s="80">
        <v>20</v>
      </c>
      <c r="D20" s="80">
        <v>41</v>
      </c>
      <c r="E20" s="80">
        <v>8</v>
      </c>
      <c r="F20" s="80">
        <v>24</v>
      </c>
      <c r="G20" s="80">
        <v>6</v>
      </c>
      <c r="H20" s="80">
        <v>38</v>
      </c>
      <c r="I20" s="80">
        <v>3</v>
      </c>
      <c r="J20" s="80">
        <v>4</v>
      </c>
      <c r="K20" s="80">
        <v>7</v>
      </c>
      <c r="L20" s="80">
        <v>49</v>
      </c>
      <c r="M20" s="80">
        <v>60</v>
      </c>
      <c r="N20" s="266"/>
    </row>
    <row r="21" spans="1:15" ht="30" customHeight="1" x14ac:dyDescent="0.25">
      <c r="A21" s="103"/>
      <c r="B21" s="130" t="s">
        <v>118</v>
      </c>
      <c r="C21" s="80">
        <v>405</v>
      </c>
      <c r="D21" s="80">
        <v>262</v>
      </c>
      <c r="E21" s="80">
        <v>43</v>
      </c>
      <c r="F21" s="80">
        <v>50</v>
      </c>
      <c r="G21" s="80">
        <v>145</v>
      </c>
      <c r="H21" s="80">
        <v>238</v>
      </c>
      <c r="I21" s="80">
        <v>24</v>
      </c>
      <c r="J21" s="80">
        <v>37</v>
      </c>
      <c r="K21" s="80">
        <v>44</v>
      </c>
      <c r="L21" s="80">
        <v>88</v>
      </c>
      <c r="M21" s="80">
        <v>169</v>
      </c>
      <c r="N21" s="266"/>
    </row>
    <row r="22" spans="1:15" ht="30" customHeight="1" x14ac:dyDescent="0.25">
      <c r="A22" s="81" t="s">
        <v>144</v>
      </c>
      <c r="B22" s="130"/>
      <c r="C22" s="82">
        <v>535</v>
      </c>
      <c r="D22" s="82">
        <v>577</v>
      </c>
      <c r="E22" s="82">
        <v>98</v>
      </c>
      <c r="F22" s="82">
        <v>203</v>
      </c>
      <c r="G22" s="82">
        <v>165</v>
      </c>
      <c r="H22" s="82">
        <v>466</v>
      </c>
      <c r="I22" s="82">
        <v>111</v>
      </c>
      <c r="J22" s="82">
        <v>161</v>
      </c>
      <c r="K22" s="82">
        <v>129</v>
      </c>
      <c r="L22" s="82">
        <v>116</v>
      </c>
      <c r="M22" s="82">
        <v>406</v>
      </c>
      <c r="N22" s="266"/>
      <c r="O22" s="83"/>
    </row>
    <row r="23" spans="1:15" ht="30" customHeight="1" x14ac:dyDescent="0.25">
      <c r="A23" s="103"/>
      <c r="B23" s="130" t="s">
        <v>143</v>
      </c>
      <c r="C23" s="80">
        <v>449</v>
      </c>
      <c r="D23" s="80">
        <v>524</v>
      </c>
      <c r="E23" s="80">
        <v>92</v>
      </c>
      <c r="F23" s="80">
        <v>196</v>
      </c>
      <c r="G23" s="80">
        <v>136</v>
      </c>
      <c r="H23" s="80">
        <v>424</v>
      </c>
      <c r="I23" s="80">
        <v>100</v>
      </c>
      <c r="J23" s="80">
        <v>156</v>
      </c>
      <c r="K23" s="80">
        <v>126</v>
      </c>
      <c r="L23" s="80">
        <v>96</v>
      </c>
      <c r="M23" s="80">
        <v>378</v>
      </c>
      <c r="N23" s="266"/>
    </row>
    <row r="24" spans="1:15" ht="30" customHeight="1" x14ac:dyDescent="0.25">
      <c r="A24" s="103"/>
      <c r="B24" s="1" t="s">
        <v>142</v>
      </c>
      <c r="C24" s="80">
        <v>46</v>
      </c>
      <c r="D24" s="80">
        <v>51</v>
      </c>
      <c r="E24" s="80">
        <v>6</v>
      </c>
      <c r="F24" s="80">
        <v>7</v>
      </c>
      <c r="G24" s="80">
        <v>28</v>
      </c>
      <c r="H24" s="80">
        <v>41</v>
      </c>
      <c r="I24" s="80">
        <v>10</v>
      </c>
      <c r="J24" s="80">
        <v>5</v>
      </c>
      <c r="K24" s="80">
        <v>2</v>
      </c>
      <c r="L24" s="80">
        <v>20</v>
      </c>
      <c r="M24" s="80">
        <v>27</v>
      </c>
      <c r="N24" s="266"/>
    </row>
    <row r="25" spans="1:15" ht="30" customHeight="1" x14ac:dyDescent="0.25">
      <c r="A25" s="131"/>
      <c r="B25" s="132" t="s">
        <v>118</v>
      </c>
      <c r="C25" s="88">
        <v>40</v>
      </c>
      <c r="D25" s="88">
        <v>2</v>
      </c>
      <c r="E25" s="143">
        <v>0</v>
      </c>
      <c r="F25" s="143">
        <v>0</v>
      </c>
      <c r="G25" s="88">
        <v>1</v>
      </c>
      <c r="H25" s="88">
        <v>1</v>
      </c>
      <c r="I25" s="88">
        <v>1</v>
      </c>
      <c r="J25" s="143">
        <v>0</v>
      </c>
      <c r="K25" s="88">
        <v>1</v>
      </c>
      <c r="L25" s="143">
        <v>0</v>
      </c>
      <c r="M25" s="88">
        <v>1</v>
      </c>
      <c r="N25" s="266"/>
    </row>
    <row r="26" spans="1:15" ht="18" customHeight="1" x14ac:dyDescent="0.25">
      <c r="A26" s="144" t="s">
        <v>407</v>
      </c>
      <c r="B26" s="144"/>
      <c r="C26" s="144"/>
      <c r="D26" s="144"/>
      <c r="E26" s="44"/>
      <c r="F26" s="113"/>
      <c r="G26" s="113"/>
      <c r="H26" s="113"/>
      <c r="I26" s="113"/>
      <c r="J26" s="113"/>
      <c r="K26" s="113"/>
      <c r="L26" s="113"/>
      <c r="M26" s="113"/>
      <c r="N26" s="266"/>
    </row>
    <row r="28" spans="1:15" x14ac:dyDescent="0.25">
      <c r="J28" s="83"/>
      <c r="K28" s="83"/>
      <c r="L28" s="83"/>
      <c r="M28" s="83"/>
    </row>
  </sheetData>
  <mergeCells count="8">
    <mergeCell ref="N1:N26"/>
    <mergeCell ref="A3:B4"/>
    <mergeCell ref="E3:I3"/>
    <mergeCell ref="C3:C4"/>
    <mergeCell ref="D3:D4"/>
    <mergeCell ref="A1:M1"/>
    <mergeCell ref="A2:M2"/>
    <mergeCell ref="J3:M3"/>
  </mergeCells>
  <printOptions horizontalCentered="1"/>
  <pageMargins left="0.19685039370078741" right="0" top="1.1811023622047245" bottom="0.78740157480314965" header="0" footer="0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C5343-6236-4C5A-80B8-9394BE506F95}">
  <sheetPr>
    <pageSetUpPr fitToPage="1"/>
  </sheetPr>
  <dimension ref="A1:S34"/>
  <sheetViews>
    <sheetView zoomScaleNormal="100" workbookViewId="0">
      <selection sqref="A1:M1"/>
    </sheetView>
  </sheetViews>
  <sheetFormatPr defaultColWidth="9.140625" defaultRowHeight="15.75" x14ac:dyDescent="0.25"/>
  <cols>
    <col min="1" max="1" width="15.5703125" style="1" customWidth="1"/>
    <col min="2" max="2" width="24" style="1" customWidth="1"/>
    <col min="3" max="10" width="16.85546875" style="1" customWidth="1"/>
    <col min="11" max="12" width="15.42578125" style="1" customWidth="1"/>
    <col min="13" max="13" width="14.85546875" style="1" customWidth="1"/>
    <col min="14" max="14" width="6.7109375" style="141" customWidth="1"/>
    <col min="15" max="15" width="10.7109375" style="1" customWidth="1"/>
    <col min="16" max="16384" width="9.140625" style="1"/>
  </cols>
  <sheetData>
    <row r="1" spans="1:19" ht="22.5" customHeight="1" x14ac:dyDescent="0.25">
      <c r="A1" s="282" t="s">
        <v>385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66">
        <v>20</v>
      </c>
    </row>
    <row r="2" spans="1:19" ht="15.95" customHeight="1" x14ac:dyDescent="0.25">
      <c r="A2" s="289" t="s">
        <v>90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66"/>
    </row>
    <row r="3" spans="1:19" ht="27.95" customHeight="1" x14ac:dyDescent="0.25">
      <c r="A3" s="284" t="s">
        <v>141</v>
      </c>
      <c r="B3" s="285"/>
      <c r="C3" s="267">
        <v>2021</v>
      </c>
      <c r="D3" s="267">
        <v>2022</v>
      </c>
      <c r="E3" s="273">
        <v>2022</v>
      </c>
      <c r="F3" s="274"/>
      <c r="G3" s="274"/>
      <c r="H3" s="274"/>
      <c r="I3" s="275"/>
      <c r="J3" s="273" t="s">
        <v>348</v>
      </c>
      <c r="K3" s="274"/>
      <c r="L3" s="274"/>
      <c r="M3" s="275"/>
      <c r="N3" s="266"/>
      <c r="O3" s="288"/>
      <c r="P3" s="288"/>
      <c r="R3" s="288"/>
      <c r="S3" s="288"/>
    </row>
    <row r="4" spans="1:19" ht="27.95" customHeight="1" x14ac:dyDescent="0.25">
      <c r="A4" s="286"/>
      <c r="B4" s="287"/>
      <c r="C4" s="268"/>
      <c r="D4" s="268"/>
      <c r="E4" s="2" t="s">
        <v>336</v>
      </c>
      <c r="F4" s="2" t="s">
        <v>337</v>
      </c>
      <c r="G4" s="2" t="s">
        <v>338</v>
      </c>
      <c r="H4" s="3" t="s">
        <v>372</v>
      </c>
      <c r="I4" s="2" t="s">
        <v>339</v>
      </c>
      <c r="J4" s="2" t="s">
        <v>336</v>
      </c>
      <c r="K4" s="2" t="s">
        <v>337</v>
      </c>
      <c r="L4" s="2" t="s">
        <v>338</v>
      </c>
      <c r="M4" s="3" t="s">
        <v>372</v>
      </c>
      <c r="N4" s="266"/>
    </row>
    <row r="5" spans="1:19" ht="26.25" customHeight="1" x14ac:dyDescent="0.25">
      <c r="A5" s="81"/>
      <c r="B5" s="135" t="s">
        <v>140</v>
      </c>
      <c r="C5" s="140">
        <v>52152</v>
      </c>
      <c r="D5" s="140">
        <v>61002</v>
      </c>
      <c r="E5" s="140">
        <v>13057</v>
      </c>
      <c r="F5" s="140">
        <v>14852</v>
      </c>
      <c r="G5" s="140">
        <v>16473</v>
      </c>
      <c r="H5" s="140">
        <v>44382</v>
      </c>
      <c r="I5" s="140">
        <v>16620</v>
      </c>
      <c r="J5" s="140">
        <v>15309</v>
      </c>
      <c r="K5" s="140">
        <v>14667</v>
      </c>
      <c r="L5" s="140">
        <v>16038</v>
      </c>
      <c r="M5" s="140">
        <v>46014</v>
      </c>
      <c r="N5" s="266"/>
      <c r="O5" s="83"/>
      <c r="P5" s="83"/>
      <c r="R5" s="83"/>
      <c r="S5" s="83"/>
    </row>
    <row r="6" spans="1:19" ht="26.25" customHeight="1" x14ac:dyDescent="0.25">
      <c r="A6" s="81" t="s">
        <v>139</v>
      </c>
      <c r="C6" s="82">
        <v>25941</v>
      </c>
      <c r="D6" s="82">
        <v>30279</v>
      </c>
      <c r="E6" s="82">
        <v>6391</v>
      </c>
      <c r="F6" s="82">
        <v>7308</v>
      </c>
      <c r="G6" s="82">
        <v>7400</v>
      </c>
      <c r="H6" s="82">
        <v>21099</v>
      </c>
      <c r="I6" s="82">
        <v>9180</v>
      </c>
      <c r="J6" s="82">
        <v>9023</v>
      </c>
      <c r="K6" s="82">
        <v>8464</v>
      </c>
      <c r="L6" s="82">
        <v>7795</v>
      </c>
      <c r="M6" s="82">
        <v>25282</v>
      </c>
      <c r="N6" s="266"/>
      <c r="O6" s="83"/>
      <c r="P6" s="83"/>
      <c r="R6" s="83"/>
      <c r="S6" s="83"/>
    </row>
    <row r="7" spans="1:19" ht="26.25" customHeight="1" x14ac:dyDescent="0.25">
      <c r="A7" s="81"/>
      <c r="B7" s="1" t="s">
        <v>138</v>
      </c>
      <c r="C7" s="80">
        <v>74</v>
      </c>
      <c r="D7" s="80">
        <v>100</v>
      </c>
      <c r="E7" s="80">
        <v>23</v>
      </c>
      <c r="F7" s="80">
        <v>36</v>
      </c>
      <c r="G7" s="80">
        <v>23</v>
      </c>
      <c r="H7" s="80">
        <v>82</v>
      </c>
      <c r="I7" s="80">
        <v>18</v>
      </c>
      <c r="J7" s="80">
        <v>14</v>
      </c>
      <c r="K7" s="80">
        <v>21</v>
      </c>
      <c r="L7" s="80">
        <v>45</v>
      </c>
      <c r="M7" s="80">
        <v>80</v>
      </c>
      <c r="N7" s="266"/>
      <c r="O7" s="83"/>
      <c r="P7" s="83"/>
      <c r="R7" s="83"/>
      <c r="S7" s="83"/>
    </row>
    <row r="8" spans="1:19" ht="26.25" customHeight="1" x14ac:dyDescent="0.25">
      <c r="A8" s="103"/>
      <c r="B8" s="1" t="s">
        <v>137</v>
      </c>
      <c r="C8" s="80">
        <v>980</v>
      </c>
      <c r="D8" s="80">
        <v>1442</v>
      </c>
      <c r="E8" s="80">
        <v>219</v>
      </c>
      <c r="F8" s="80">
        <v>290</v>
      </c>
      <c r="G8" s="80">
        <v>311</v>
      </c>
      <c r="H8" s="80">
        <v>820</v>
      </c>
      <c r="I8" s="80">
        <v>622</v>
      </c>
      <c r="J8" s="80">
        <v>243</v>
      </c>
      <c r="K8" s="80">
        <v>230</v>
      </c>
      <c r="L8" s="80">
        <v>196</v>
      </c>
      <c r="M8" s="80">
        <v>669</v>
      </c>
      <c r="N8" s="266"/>
      <c r="O8" s="83"/>
      <c r="P8" s="83"/>
      <c r="R8" s="83"/>
      <c r="S8" s="83"/>
    </row>
    <row r="9" spans="1:19" ht="26.25" customHeight="1" x14ac:dyDescent="0.25">
      <c r="A9" s="103"/>
      <c r="B9" s="1" t="s">
        <v>136</v>
      </c>
      <c r="C9" s="80">
        <v>132</v>
      </c>
      <c r="D9" s="80">
        <v>33</v>
      </c>
      <c r="E9" s="80">
        <v>4</v>
      </c>
      <c r="F9" s="80">
        <v>7</v>
      </c>
      <c r="G9" s="80">
        <v>10</v>
      </c>
      <c r="H9" s="80">
        <v>21</v>
      </c>
      <c r="I9" s="80">
        <v>12</v>
      </c>
      <c r="J9" s="80">
        <v>10</v>
      </c>
      <c r="K9" s="80">
        <v>13</v>
      </c>
      <c r="L9" s="80">
        <v>13</v>
      </c>
      <c r="M9" s="80">
        <v>36</v>
      </c>
      <c r="N9" s="266"/>
      <c r="O9" s="83"/>
      <c r="P9" s="83"/>
      <c r="R9" s="83"/>
      <c r="S9" s="83"/>
    </row>
    <row r="10" spans="1:19" ht="26.25" customHeight="1" x14ac:dyDescent="0.25">
      <c r="A10" s="103"/>
      <c r="B10" s="1" t="s">
        <v>135</v>
      </c>
      <c r="C10" s="80">
        <v>5344</v>
      </c>
      <c r="D10" s="80">
        <v>6058</v>
      </c>
      <c r="E10" s="80">
        <v>1482</v>
      </c>
      <c r="F10" s="80">
        <v>1601</v>
      </c>
      <c r="G10" s="80">
        <v>1446</v>
      </c>
      <c r="H10" s="80">
        <v>4529</v>
      </c>
      <c r="I10" s="80">
        <v>1529</v>
      </c>
      <c r="J10" s="80">
        <v>1595</v>
      </c>
      <c r="K10" s="80">
        <v>1821</v>
      </c>
      <c r="L10" s="80">
        <v>1575</v>
      </c>
      <c r="M10" s="80">
        <v>4991</v>
      </c>
      <c r="N10" s="266"/>
      <c r="O10" s="83"/>
      <c r="P10" s="83"/>
      <c r="R10" s="83"/>
      <c r="S10" s="83"/>
    </row>
    <row r="11" spans="1:19" ht="26.25" customHeight="1" x14ac:dyDescent="0.25">
      <c r="A11" s="103"/>
      <c r="B11" s="1" t="s">
        <v>134</v>
      </c>
      <c r="C11" s="80">
        <v>1104</v>
      </c>
      <c r="D11" s="80">
        <v>1148</v>
      </c>
      <c r="E11" s="80">
        <v>251</v>
      </c>
      <c r="F11" s="80">
        <v>267</v>
      </c>
      <c r="G11" s="80">
        <v>231</v>
      </c>
      <c r="H11" s="80">
        <v>749</v>
      </c>
      <c r="I11" s="80">
        <v>399</v>
      </c>
      <c r="J11" s="80">
        <v>386</v>
      </c>
      <c r="K11" s="80">
        <v>368</v>
      </c>
      <c r="L11" s="80">
        <v>453</v>
      </c>
      <c r="M11" s="80">
        <v>1207</v>
      </c>
      <c r="N11" s="266"/>
      <c r="O11" s="83"/>
      <c r="P11" s="83"/>
      <c r="R11" s="83"/>
      <c r="S11" s="83"/>
    </row>
    <row r="12" spans="1:19" ht="26.25" customHeight="1" x14ac:dyDescent="0.25">
      <c r="A12" s="103"/>
      <c r="B12" s="1" t="s">
        <v>133</v>
      </c>
      <c r="C12" s="80">
        <v>3263</v>
      </c>
      <c r="D12" s="80">
        <v>2799</v>
      </c>
      <c r="E12" s="80">
        <v>741</v>
      </c>
      <c r="F12" s="80">
        <v>636</v>
      </c>
      <c r="G12" s="80">
        <v>509</v>
      </c>
      <c r="H12" s="80">
        <v>1886</v>
      </c>
      <c r="I12" s="80">
        <v>913</v>
      </c>
      <c r="J12" s="80">
        <v>1133</v>
      </c>
      <c r="K12" s="80">
        <v>1269</v>
      </c>
      <c r="L12" s="80">
        <v>712</v>
      </c>
      <c r="M12" s="80">
        <v>3114</v>
      </c>
      <c r="N12" s="266"/>
      <c r="O12" s="83"/>
      <c r="P12" s="83"/>
      <c r="R12" s="83"/>
      <c r="S12" s="83"/>
    </row>
    <row r="13" spans="1:19" ht="26.25" customHeight="1" x14ac:dyDescent="0.25">
      <c r="A13" s="103"/>
      <c r="B13" s="1" t="s">
        <v>132</v>
      </c>
      <c r="C13" s="80">
        <v>2850</v>
      </c>
      <c r="D13" s="80">
        <v>3152</v>
      </c>
      <c r="E13" s="80">
        <v>558</v>
      </c>
      <c r="F13" s="80">
        <v>681</v>
      </c>
      <c r="G13" s="80">
        <v>918</v>
      </c>
      <c r="H13" s="80">
        <v>2157</v>
      </c>
      <c r="I13" s="80">
        <v>995</v>
      </c>
      <c r="J13" s="80">
        <v>1141</v>
      </c>
      <c r="K13" s="80">
        <v>572</v>
      </c>
      <c r="L13" s="80">
        <v>588</v>
      </c>
      <c r="M13" s="80">
        <v>2301</v>
      </c>
      <c r="N13" s="266"/>
      <c r="O13" s="83"/>
      <c r="P13" s="83"/>
      <c r="R13" s="83"/>
      <c r="S13" s="83"/>
    </row>
    <row r="14" spans="1:19" ht="26.25" customHeight="1" x14ac:dyDescent="0.25">
      <c r="A14" s="103"/>
      <c r="B14" s="1" t="s">
        <v>131</v>
      </c>
      <c r="C14" s="80">
        <v>346</v>
      </c>
      <c r="D14" s="80">
        <v>592</v>
      </c>
      <c r="E14" s="80">
        <v>46</v>
      </c>
      <c r="F14" s="80">
        <v>214</v>
      </c>
      <c r="G14" s="80">
        <v>110</v>
      </c>
      <c r="H14" s="80">
        <v>370</v>
      </c>
      <c r="I14" s="80">
        <v>222</v>
      </c>
      <c r="J14" s="80">
        <v>204</v>
      </c>
      <c r="K14" s="80">
        <v>73</v>
      </c>
      <c r="L14" s="80">
        <v>49</v>
      </c>
      <c r="M14" s="80">
        <v>326</v>
      </c>
      <c r="N14" s="266"/>
      <c r="O14" s="83"/>
      <c r="P14" s="83"/>
      <c r="R14" s="83"/>
      <c r="S14" s="83"/>
    </row>
    <row r="15" spans="1:19" ht="26.25" customHeight="1" x14ac:dyDescent="0.25">
      <c r="A15" s="103"/>
      <c r="B15" s="1" t="s">
        <v>130</v>
      </c>
      <c r="C15" s="80">
        <v>3228</v>
      </c>
      <c r="D15" s="80">
        <v>4855</v>
      </c>
      <c r="E15" s="80">
        <v>788</v>
      </c>
      <c r="F15" s="80">
        <v>912</v>
      </c>
      <c r="G15" s="80">
        <v>1381</v>
      </c>
      <c r="H15" s="80">
        <v>3081</v>
      </c>
      <c r="I15" s="80">
        <v>1774</v>
      </c>
      <c r="J15" s="80">
        <v>1378</v>
      </c>
      <c r="K15" s="80">
        <v>1427</v>
      </c>
      <c r="L15" s="80">
        <v>1207</v>
      </c>
      <c r="M15" s="80">
        <v>4012</v>
      </c>
      <c r="N15" s="266"/>
      <c r="O15" s="83"/>
      <c r="P15" s="83"/>
      <c r="R15" s="83"/>
      <c r="S15" s="83"/>
    </row>
    <row r="16" spans="1:19" ht="26.25" customHeight="1" x14ac:dyDescent="0.25">
      <c r="A16" s="103"/>
      <c r="B16" s="1" t="s">
        <v>129</v>
      </c>
      <c r="C16" s="80">
        <v>981</v>
      </c>
      <c r="D16" s="80">
        <v>1187</v>
      </c>
      <c r="E16" s="80">
        <v>270</v>
      </c>
      <c r="F16" s="80">
        <v>310</v>
      </c>
      <c r="G16" s="80">
        <v>304</v>
      </c>
      <c r="H16" s="80">
        <v>884</v>
      </c>
      <c r="I16" s="80">
        <v>303</v>
      </c>
      <c r="J16" s="80">
        <v>309</v>
      </c>
      <c r="K16" s="80">
        <v>298</v>
      </c>
      <c r="L16" s="80">
        <v>286</v>
      </c>
      <c r="M16" s="80">
        <v>893</v>
      </c>
      <c r="N16" s="266"/>
      <c r="O16" s="83"/>
      <c r="P16" s="83"/>
      <c r="R16" s="83"/>
      <c r="S16" s="83"/>
    </row>
    <row r="17" spans="1:19" ht="26.25" customHeight="1" x14ac:dyDescent="0.25">
      <c r="A17" s="103"/>
      <c r="B17" s="1" t="s">
        <v>128</v>
      </c>
      <c r="C17" s="80">
        <v>5961</v>
      </c>
      <c r="D17" s="80">
        <v>6672</v>
      </c>
      <c r="E17" s="80">
        <v>1562</v>
      </c>
      <c r="F17" s="80">
        <v>1800</v>
      </c>
      <c r="G17" s="80">
        <v>1586</v>
      </c>
      <c r="H17" s="80">
        <v>4948</v>
      </c>
      <c r="I17" s="80">
        <v>1724</v>
      </c>
      <c r="J17" s="80">
        <v>1914</v>
      </c>
      <c r="K17" s="80">
        <v>1773</v>
      </c>
      <c r="L17" s="80">
        <v>2053</v>
      </c>
      <c r="M17" s="80">
        <v>5740</v>
      </c>
      <c r="N17" s="266"/>
      <c r="O17" s="83"/>
      <c r="P17" s="83"/>
      <c r="R17" s="83"/>
      <c r="S17" s="83"/>
    </row>
    <row r="18" spans="1:19" ht="26.25" customHeight="1" x14ac:dyDescent="0.25">
      <c r="A18" s="103"/>
      <c r="B18" s="130" t="s">
        <v>118</v>
      </c>
      <c r="C18" s="80">
        <v>1678</v>
      </c>
      <c r="D18" s="80">
        <v>2241</v>
      </c>
      <c r="E18" s="80">
        <v>447</v>
      </c>
      <c r="F18" s="80">
        <v>554</v>
      </c>
      <c r="G18" s="80">
        <v>571</v>
      </c>
      <c r="H18" s="80">
        <v>1572</v>
      </c>
      <c r="I18" s="80">
        <v>669</v>
      </c>
      <c r="J18" s="80">
        <v>696</v>
      </c>
      <c r="K18" s="80">
        <v>599</v>
      </c>
      <c r="L18" s="80">
        <v>618</v>
      </c>
      <c r="M18" s="80">
        <v>1913</v>
      </c>
      <c r="N18" s="266"/>
      <c r="O18" s="83"/>
      <c r="P18" s="83"/>
      <c r="R18" s="83"/>
      <c r="S18" s="83"/>
    </row>
    <row r="19" spans="1:19" ht="26.25" customHeight="1" x14ac:dyDescent="0.25">
      <c r="A19" s="81" t="s">
        <v>127</v>
      </c>
      <c r="B19" s="130"/>
      <c r="C19" s="82">
        <v>4181</v>
      </c>
      <c r="D19" s="82">
        <v>4312</v>
      </c>
      <c r="E19" s="82">
        <v>966</v>
      </c>
      <c r="F19" s="82">
        <v>1191</v>
      </c>
      <c r="G19" s="82">
        <v>1127</v>
      </c>
      <c r="H19" s="82">
        <v>3284</v>
      </c>
      <c r="I19" s="82">
        <v>1028</v>
      </c>
      <c r="J19" s="82">
        <v>984</v>
      </c>
      <c r="K19" s="82">
        <v>1089</v>
      </c>
      <c r="L19" s="82">
        <v>1090</v>
      </c>
      <c r="M19" s="82">
        <v>3163</v>
      </c>
      <c r="N19" s="266"/>
      <c r="O19" s="83"/>
      <c r="P19" s="83"/>
      <c r="R19" s="83"/>
      <c r="S19" s="83"/>
    </row>
    <row r="20" spans="1:19" ht="26.25" customHeight="1" x14ac:dyDescent="0.25">
      <c r="A20" s="81"/>
      <c r="B20" s="130" t="s">
        <v>126</v>
      </c>
      <c r="C20" s="80">
        <v>938</v>
      </c>
      <c r="D20" s="80">
        <v>528</v>
      </c>
      <c r="E20" s="80">
        <v>157</v>
      </c>
      <c r="F20" s="80">
        <v>134</v>
      </c>
      <c r="G20" s="80">
        <v>147</v>
      </c>
      <c r="H20" s="80">
        <v>438</v>
      </c>
      <c r="I20" s="80">
        <v>90</v>
      </c>
      <c r="J20" s="80">
        <v>86</v>
      </c>
      <c r="K20" s="80">
        <v>119</v>
      </c>
      <c r="L20" s="80">
        <v>160</v>
      </c>
      <c r="M20" s="80">
        <v>365</v>
      </c>
      <c r="N20" s="266"/>
      <c r="O20" s="83"/>
      <c r="P20" s="83"/>
      <c r="R20" s="83"/>
      <c r="S20" s="83"/>
    </row>
    <row r="21" spans="1:19" ht="26.25" customHeight="1" x14ac:dyDescent="0.25">
      <c r="A21" s="103"/>
      <c r="B21" s="130" t="s">
        <v>349</v>
      </c>
      <c r="C21" s="96">
        <v>97</v>
      </c>
      <c r="D21" s="96">
        <v>77</v>
      </c>
      <c r="E21" s="80">
        <v>20</v>
      </c>
      <c r="F21" s="80">
        <v>15</v>
      </c>
      <c r="G21" s="80">
        <v>21</v>
      </c>
      <c r="H21" s="96">
        <v>56</v>
      </c>
      <c r="I21" s="96">
        <v>21</v>
      </c>
      <c r="J21" s="80">
        <v>37</v>
      </c>
      <c r="K21" s="80">
        <v>62</v>
      </c>
      <c r="L21" s="80">
        <v>18</v>
      </c>
      <c r="M21" s="80">
        <v>117</v>
      </c>
      <c r="N21" s="266"/>
      <c r="O21" s="83"/>
      <c r="P21" s="83"/>
      <c r="R21" s="83"/>
      <c r="S21" s="83"/>
    </row>
    <row r="22" spans="1:19" ht="26.25" customHeight="1" x14ac:dyDescent="0.25">
      <c r="A22" s="103"/>
      <c r="B22" s="130" t="s">
        <v>125</v>
      </c>
      <c r="C22" s="80">
        <v>1674</v>
      </c>
      <c r="D22" s="80">
        <v>2290</v>
      </c>
      <c r="E22" s="80">
        <v>506</v>
      </c>
      <c r="F22" s="80">
        <v>670</v>
      </c>
      <c r="G22" s="80">
        <v>571</v>
      </c>
      <c r="H22" s="80">
        <v>1747</v>
      </c>
      <c r="I22" s="80">
        <v>543</v>
      </c>
      <c r="J22" s="80">
        <v>519</v>
      </c>
      <c r="K22" s="80">
        <v>556</v>
      </c>
      <c r="L22" s="80">
        <v>573</v>
      </c>
      <c r="M22" s="80">
        <v>1648</v>
      </c>
      <c r="N22" s="266"/>
      <c r="O22" s="83"/>
      <c r="P22" s="83"/>
      <c r="R22" s="83"/>
      <c r="S22" s="83"/>
    </row>
    <row r="23" spans="1:19" ht="26.25" customHeight="1" x14ac:dyDescent="0.25">
      <c r="A23" s="103"/>
      <c r="B23" s="130" t="s">
        <v>124</v>
      </c>
      <c r="C23" s="80">
        <v>119</v>
      </c>
      <c r="D23" s="80">
        <v>137</v>
      </c>
      <c r="E23" s="80">
        <v>13</v>
      </c>
      <c r="F23" s="80">
        <v>51</v>
      </c>
      <c r="G23" s="80">
        <v>42</v>
      </c>
      <c r="H23" s="80">
        <v>106</v>
      </c>
      <c r="I23" s="80">
        <v>31</v>
      </c>
      <c r="J23" s="80">
        <v>63</v>
      </c>
      <c r="K23" s="80">
        <v>76</v>
      </c>
      <c r="L23" s="80">
        <v>64</v>
      </c>
      <c r="M23" s="80">
        <v>203</v>
      </c>
      <c r="N23" s="266"/>
      <c r="O23" s="83"/>
      <c r="P23" s="83"/>
      <c r="R23" s="83"/>
      <c r="S23" s="83"/>
    </row>
    <row r="24" spans="1:19" ht="26.25" customHeight="1" x14ac:dyDescent="0.25">
      <c r="A24" s="103"/>
      <c r="B24" s="130" t="s">
        <v>123</v>
      </c>
      <c r="C24" s="80">
        <v>6</v>
      </c>
      <c r="D24" s="80">
        <v>14</v>
      </c>
      <c r="E24" s="80">
        <v>1</v>
      </c>
      <c r="F24" s="80">
        <v>1</v>
      </c>
      <c r="G24" s="80">
        <v>8</v>
      </c>
      <c r="H24" s="80">
        <v>10</v>
      </c>
      <c r="I24" s="80">
        <v>4</v>
      </c>
      <c r="J24" s="80">
        <v>1</v>
      </c>
      <c r="K24" s="80">
        <v>2</v>
      </c>
      <c r="L24" s="80">
        <v>2</v>
      </c>
      <c r="M24" s="80">
        <v>5</v>
      </c>
      <c r="N24" s="266"/>
      <c r="O24" s="83"/>
      <c r="P24" s="83"/>
      <c r="R24" s="83"/>
      <c r="S24" s="83"/>
    </row>
    <row r="25" spans="1:19" ht="26.25" customHeight="1" x14ac:dyDescent="0.25">
      <c r="A25" s="103"/>
      <c r="B25" s="130" t="s">
        <v>122</v>
      </c>
      <c r="C25" s="80">
        <v>4</v>
      </c>
      <c r="D25" s="80">
        <v>7</v>
      </c>
      <c r="E25" s="80">
        <v>1</v>
      </c>
      <c r="F25" s="80">
        <v>4</v>
      </c>
      <c r="G25" s="80">
        <v>1</v>
      </c>
      <c r="H25" s="80">
        <v>6</v>
      </c>
      <c r="I25" s="80">
        <v>1</v>
      </c>
      <c r="J25" s="80">
        <v>11</v>
      </c>
      <c r="K25" s="80">
        <v>2</v>
      </c>
      <c r="L25" s="80">
        <v>1</v>
      </c>
      <c r="M25" s="80">
        <v>14</v>
      </c>
      <c r="N25" s="266"/>
      <c r="O25" s="83"/>
      <c r="P25" s="83"/>
      <c r="R25" s="83"/>
      <c r="S25" s="83"/>
    </row>
    <row r="26" spans="1:19" ht="26.25" customHeight="1" x14ac:dyDescent="0.25">
      <c r="A26" s="103"/>
      <c r="B26" s="130" t="s">
        <v>121</v>
      </c>
      <c r="C26" s="80">
        <v>250</v>
      </c>
      <c r="D26" s="80">
        <v>149</v>
      </c>
      <c r="E26" s="80">
        <v>46</v>
      </c>
      <c r="F26" s="80">
        <v>28</v>
      </c>
      <c r="G26" s="80">
        <v>25</v>
      </c>
      <c r="H26" s="80">
        <v>99</v>
      </c>
      <c r="I26" s="80">
        <v>50</v>
      </c>
      <c r="J26" s="80">
        <v>31</v>
      </c>
      <c r="K26" s="80">
        <v>23</v>
      </c>
      <c r="L26" s="80">
        <v>20</v>
      </c>
      <c r="M26" s="80">
        <v>74</v>
      </c>
      <c r="N26" s="266"/>
      <c r="O26" s="83"/>
      <c r="P26" s="83"/>
      <c r="R26" s="83"/>
      <c r="S26" s="83"/>
    </row>
    <row r="27" spans="1:19" ht="26.25" customHeight="1" x14ac:dyDescent="0.25">
      <c r="A27" s="103"/>
      <c r="B27" s="130" t="s">
        <v>120</v>
      </c>
      <c r="C27" s="80">
        <v>18</v>
      </c>
      <c r="D27" s="80">
        <v>15</v>
      </c>
      <c r="E27" s="80">
        <v>2</v>
      </c>
      <c r="F27" s="80">
        <v>4</v>
      </c>
      <c r="G27" s="80">
        <v>5</v>
      </c>
      <c r="H27" s="80">
        <v>11</v>
      </c>
      <c r="I27" s="80">
        <v>4</v>
      </c>
      <c r="J27" s="80">
        <v>12</v>
      </c>
      <c r="K27" s="80">
        <v>1</v>
      </c>
      <c r="L27" s="80">
        <v>1</v>
      </c>
      <c r="M27" s="80">
        <v>14</v>
      </c>
      <c r="N27" s="266"/>
      <c r="O27" s="83"/>
      <c r="P27" s="83"/>
      <c r="R27" s="83"/>
      <c r="S27" s="83"/>
    </row>
    <row r="28" spans="1:19" ht="26.25" customHeight="1" x14ac:dyDescent="0.25">
      <c r="A28" s="103"/>
      <c r="B28" s="130" t="s">
        <v>119</v>
      </c>
      <c r="C28" s="80">
        <v>195</v>
      </c>
      <c r="D28" s="80">
        <v>228</v>
      </c>
      <c r="E28" s="80">
        <v>67</v>
      </c>
      <c r="F28" s="80">
        <v>52</v>
      </c>
      <c r="G28" s="80">
        <v>49</v>
      </c>
      <c r="H28" s="80">
        <v>168</v>
      </c>
      <c r="I28" s="80">
        <v>60</v>
      </c>
      <c r="J28" s="80">
        <v>48</v>
      </c>
      <c r="K28" s="80">
        <v>61</v>
      </c>
      <c r="L28" s="80">
        <v>77</v>
      </c>
      <c r="M28" s="80">
        <v>186</v>
      </c>
      <c r="N28" s="266"/>
      <c r="O28" s="83"/>
      <c r="P28" s="83"/>
      <c r="R28" s="83"/>
      <c r="S28" s="83"/>
    </row>
    <row r="29" spans="1:19" ht="26.25" customHeight="1" x14ac:dyDescent="0.25">
      <c r="A29" s="131"/>
      <c r="B29" s="132" t="s">
        <v>118</v>
      </c>
      <c r="C29" s="88">
        <v>880</v>
      </c>
      <c r="D29" s="88">
        <v>867</v>
      </c>
      <c r="E29" s="88">
        <v>153</v>
      </c>
      <c r="F29" s="88">
        <v>232</v>
      </c>
      <c r="G29" s="88">
        <v>258</v>
      </c>
      <c r="H29" s="88">
        <v>643</v>
      </c>
      <c r="I29" s="88">
        <v>224</v>
      </c>
      <c r="J29" s="88">
        <v>176</v>
      </c>
      <c r="K29" s="88">
        <v>187</v>
      </c>
      <c r="L29" s="88">
        <v>174</v>
      </c>
      <c r="M29" s="88">
        <v>537</v>
      </c>
      <c r="N29" s="266"/>
      <c r="O29" s="83"/>
      <c r="P29" s="83"/>
      <c r="R29" s="83"/>
      <c r="S29" s="83"/>
    </row>
    <row r="30" spans="1:19" s="29" customFormat="1" ht="15" customHeight="1" x14ac:dyDescent="0.2">
      <c r="A30" s="25" t="s">
        <v>367</v>
      </c>
      <c r="B30" s="134"/>
      <c r="N30" s="266"/>
    </row>
    <row r="32" spans="1:19" x14ac:dyDescent="0.25">
      <c r="L32" s="83"/>
      <c r="M32" s="83"/>
    </row>
    <row r="33" spans="3:13" x14ac:dyDescent="0.25">
      <c r="L33" s="83"/>
      <c r="M33" s="83"/>
    </row>
    <row r="34" spans="3:13" x14ac:dyDescent="0.25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</row>
  </sheetData>
  <mergeCells count="10">
    <mergeCell ref="O3:P3"/>
    <mergeCell ref="R3:S3"/>
    <mergeCell ref="A1:M1"/>
    <mergeCell ref="N1:N30"/>
    <mergeCell ref="A2:M2"/>
    <mergeCell ref="A3:B4"/>
    <mergeCell ref="C3:C4"/>
    <mergeCell ref="D3:D4"/>
    <mergeCell ref="E3:I3"/>
    <mergeCell ref="J3:M3"/>
  </mergeCells>
  <printOptions horizontalCentered="1"/>
  <pageMargins left="0.23622047244094491" right="0.23622047244094491" top="0.39370078740157483" bottom="0.78740157480314965" header="0" footer="0"/>
  <pageSetup paperSize="9"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7EFD8-B3AE-46AB-8513-F9EC0FF33472}">
  <sheetPr>
    <pageSetUpPr fitToPage="1"/>
  </sheetPr>
  <dimension ref="A1:P26"/>
  <sheetViews>
    <sheetView zoomScaleNormal="100" workbookViewId="0">
      <selection sqref="A1:M1"/>
    </sheetView>
  </sheetViews>
  <sheetFormatPr defaultColWidth="9.140625" defaultRowHeight="15.75" x14ac:dyDescent="0.25"/>
  <cols>
    <col min="1" max="1" width="16.28515625" style="121" customWidth="1"/>
    <col min="2" max="2" width="41.5703125" style="121" customWidth="1"/>
    <col min="3" max="13" width="14.85546875" style="121" customWidth="1"/>
    <col min="14" max="14" width="6.7109375" style="121" customWidth="1"/>
    <col min="15" max="16384" width="9.140625" style="121"/>
  </cols>
  <sheetData>
    <row r="1" spans="1:16" ht="15.95" customHeight="1" x14ac:dyDescent="0.25">
      <c r="A1" s="282" t="s">
        <v>386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66">
        <v>21</v>
      </c>
    </row>
    <row r="2" spans="1:16" ht="15.95" customHeight="1" x14ac:dyDescent="0.25">
      <c r="A2" s="276" t="s">
        <v>90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66"/>
    </row>
    <row r="3" spans="1:16" ht="27.95" customHeight="1" x14ac:dyDescent="0.25">
      <c r="A3" s="284" t="s">
        <v>141</v>
      </c>
      <c r="B3" s="285"/>
      <c r="C3" s="267">
        <v>2021</v>
      </c>
      <c r="D3" s="267">
        <v>2022</v>
      </c>
      <c r="E3" s="273">
        <v>2022</v>
      </c>
      <c r="F3" s="274"/>
      <c r="G3" s="274"/>
      <c r="H3" s="274"/>
      <c r="I3" s="275"/>
      <c r="J3" s="273" t="s">
        <v>348</v>
      </c>
      <c r="K3" s="274"/>
      <c r="L3" s="274"/>
      <c r="M3" s="275"/>
      <c r="N3" s="266"/>
    </row>
    <row r="4" spans="1:16" ht="27.95" customHeight="1" x14ac:dyDescent="0.25">
      <c r="A4" s="286"/>
      <c r="B4" s="287"/>
      <c r="C4" s="268"/>
      <c r="D4" s="268"/>
      <c r="E4" s="2" t="s">
        <v>336</v>
      </c>
      <c r="F4" s="2" t="s">
        <v>337</v>
      </c>
      <c r="G4" s="2" t="s">
        <v>338</v>
      </c>
      <c r="H4" s="3" t="s">
        <v>372</v>
      </c>
      <c r="I4" s="2" t="s">
        <v>339</v>
      </c>
      <c r="J4" s="2" t="s">
        <v>336</v>
      </c>
      <c r="K4" s="2" t="s">
        <v>337</v>
      </c>
      <c r="L4" s="2" t="s">
        <v>338</v>
      </c>
      <c r="M4" s="3" t="s">
        <v>372</v>
      </c>
      <c r="N4" s="266"/>
    </row>
    <row r="5" spans="1:16" ht="35.25" customHeight="1" x14ac:dyDescent="0.25">
      <c r="A5" s="137" t="s">
        <v>159</v>
      </c>
      <c r="B5" s="138"/>
      <c r="C5" s="82">
        <v>16315</v>
      </c>
      <c r="D5" s="82">
        <v>19681</v>
      </c>
      <c r="E5" s="82">
        <v>4323</v>
      </c>
      <c r="F5" s="82">
        <v>4556</v>
      </c>
      <c r="G5" s="82">
        <v>6028</v>
      </c>
      <c r="H5" s="82">
        <v>14907</v>
      </c>
      <c r="I5" s="82">
        <v>4774</v>
      </c>
      <c r="J5" s="82">
        <v>3612</v>
      </c>
      <c r="K5" s="82">
        <v>3636</v>
      </c>
      <c r="L5" s="82">
        <v>4720</v>
      </c>
      <c r="M5" s="82">
        <v>11968</v>
      </c>
      <c r="N5" s="266"/>
      <c r="O5" s="127"/>
      <c r="P5" s="127"/>
    </row>
    <row r="6" spans="1:16" ht="46.15" customHeight="1" x14ac:dyDescent="0.25">
      <c r="A6" s="103"/>
      <c r="B6" s="130" t="s">
        <v>158</v>
      </c>
      <c r="C6" s="80">
        <v>188</v>
      </c>
      <c r="D6" s="80">
        <v>186</v>
      </c>
      <c r="E6" s="80">
        <v>36</v>
      </c>
      <c r="F6" s="80">
        <v>38</v>
      </c>
      <c r="G6" s="80">
        <v>53</v>
      </c>
      <c r="H6" s="80">
        <v>127</v>
      </c>
      <c r="I6" s="80">
        <v>59</v>
      </c>
      <c r="J6" s="80">
        <v>57</v>
      </c>
      <c r="K6" s="80">
        <v>34</v>
      </c>
      <c r="L6" s="80">
        <v>62</v>
      </c>
      <c r="M6" s="80">
        <v>153</v>
      </c>
      <c r="N6" s="266"/>
      <c r="O6" s="127"/>
      <c r="P6" s="127"/>
    </row>
    <row r="7" spans="1:16" ht="35.25" customHeight="1" x14ac:dyDescent="0.25">
      <c r="A7" s="103"/>
      <c r="B7" s="130" t="s">
        <v>157</v>
      </c>
      <c r="C7" s="80">
        <v>16</v>
      </c>
      <c r="D7" s="80">
        <v>16</v>
      </c>
      <c r="E7" s="80">
        <v>2</v>
      </c>
      <c r="F7" s="80">
        <v>2</v>
      </c>
      <c r="G7" s="80">
        <v>4</v>
      </c>
      <c r="H7" s="80">
        <v>8</v>
      </c>
      <c r="I7" s="80">
        <v>8</v>
      </c>
      <c r="J7" s="80">
        <v>4</v>
      </c>
      <c r="K7" s="80">
        <v>7</v>
      </c>
      <c r="L7" s="80">
        <v>4</v>
      </c>
      <c r="M7" s="80">
        <v>15</v>
      </c>
      <c r="N7" s="266"/>
      <c r="O7" s="127"/>
      <c r="P7" s="127"/>
    </row>
    <row r="8" spans="1:16" ht="35.25" customHeight="1" x14ac:dyDescent="0.25">
      <c r="A8" s="103"/>
      <c r="B8" s="130" t="s">
        <v>156</v>
      </c>
      <c r="C8" s="80">
        <v>1906</v>
      </c>
      <c r="D8" s="80">
        <v>2163</v>
      </c>
      <c r="E8" s="80">
        <v>504</v>
      </c>
      <c r="F8" s="80">
        <v>455</v>
      </c>
      <c r="G8" s="80">
        <v>742</v>
      </c>
      <c r="H8" s="80">
        <v>1701</v>
      </c>
      <c r="I8" s="80">
        <v>462</v>
      </c>
      <c r="J8" s="80">
        <v>143</v>
      </c>
      <c r="K8" s="80">
        <v>146</v>
      </c>
      <c r="L8" s="80">
        <v>423</v>
      </c>
      <c r="M8" s="80">
        <v>712</v>
      </c>
      <c r="N8" s="266"/>
      <c r="O8" s="127"/>
      <c r="P8" s="127"/>
    </row>
    <row r="9" spans="1:16" ht="35.25" customHeight="1" x14ac:dyDescent="0.25">
      <c r="A9" s="103"/>
      <c r="B9" s="130" t="s">
        <v>155</v>
      </c>
      <c r="C9" s="80">
        <v>3588</v>
      </c>
      <c r="D9" s="80">
        <v>5243</v>
      </c>
      <c r="E9" s="80">
        <v>1171</v>
      </c>
      <c r="F9" s="80">
        <v>1278</v>
      </c>
      <c r="G9" s="80">
        <v>1453</v>
      </c>
      <c r="H9" s="80">
        <v>3902</v>
      </c>
      <c r="I9" s="80">
        <v>1341</v>
      </c>
      <c r="J9" s="80">
        <v>1042</v>
      </c>
      <c r="K9" s="80">
        <v>1082</v>
      </c>
      <c r="L9" s="80">
        <v>1426</v>
      </c>
      <c r="M9" s="80">
        <v>3550</v>
      </c>
      <c r="N9" s="266"/>
      <c r="O9" s="127"/>
      <c r="P9" s="127"/>
    </row>
    <row r="10" spans="1:16" ht="35.25" customHeight="1" x14ac:dyDescent="0.25">
      <c r="A10" s="103"/>
      <c r="B10" s="130" t="s">
        <v>154</v>
      </c>
      <c r="C10" s="80">
        <v>264</v>
      </c>
      <c r="D10" s="80">
        <v>300</v>
      </c>
      <c r="E10" s="80">
        <v>65</v>
      </c>
      <c r="F10" s="80">
        <v>69</v>
      </c>
      <c r="G10" s="80">
        <v>68</v>
      </c>
      <c r="H10" s="80">
        <v>202</v>
      </c>
      <c r="I10" s="80">
        <v>98</v>
      </c>
      <c r="J10" s="80">
        <v>85</v>
      </c>
      <c r="K10" s="80">
        <v>76</v>
      </c>
      <c r="L10" s="80">
        <v>78</v>
      </c>
      <c r="M10" s="80">
        <v>239</v>
      </c>
      <c r="N10" s="266"/>
      <c r="O10" s="127"/>
      <c r="P10" s="127"/>
    </row>
    <row r="11" spans="1:16" ht="35.25" customHeight="1" x14ac:dyDescent="0.25">
      <c r="A11" s="103"/>
      <c r="B11" s="130" t="s">
        <v>153</v>
      </c>
      <c r="C11" s="80">
        <v>66</v>
      </c>
      <c r="D11" s="80">
        <v>56</v>
      </c>
      <c r="E11" s="80">
        <v>11</v>
      </c>
      <c r="F11" s="80">
        <v>32</v>
      </c>
      <c r="G11" s="80">
        <v>13</v>
      </c>
      <c r="H11" s="80">
        <v>56</v>
      </c>
      <c r="I11" s="86">
        <v>0</v>
      </c>
      <c r="J11" s="80">
        <v>5</v>
      </c>
      <c r="K11" s="80">
        <v>49</v>
      </c>
      <c r="L11" s="80">
        <v>11</v>
      </c>
      <c r="M11" s="80">
        <v>65</v>
      </c>
      <c r="N11" s="266"/>
      <c r="O11" s="127"/>
      <c r="P11" s="127"/>
    </row>
    <row r="12" spans="1:16" ht="35.25" customHeight="1" x14ac:dyDescent="0.25">
      <c r="A12" s="103"/>
      <c r="B12" s="130" t="s">
        <v>152</v>
      </c>
      <c r="C12" s="80">
        <v>935</v>
      </c>
      <c r="D12" s="80">
        <v>958</v>
      </c>
      <c r="E12" s="80">
        <v>190</v>
      </c>
      <c r="F12" s="80">
        <v>265</v>
      </c>
      <c r="G12" s="80">
        <v>246</v>
      </c>
      <c r="H12" s="80">
        <v>701</v>
      </c>
      <c r="I12" s="80">
        <v>257</v>
      </c>
      <c r="J12" s="80">
        <v>230</v>
      </c>
      <c r="K12" s="80">
        <v>279</v>
      </c>
      <c r="L12" s="80">
        <v>268</v>
      </c>
      <c r="M12" s="80">
        <v>777</v>
      </c>
      <c r="N12" s="266"/>
      <c r="O12" s="127"/>
      <c r="P12" s="127"/>
    </row>
    <row r="13" spans="1:16" ht="35.25" customHeight="1" x14ac:dyDescent="0.25">
      <c r="A13" s="103"/>
      <c r="B13" s="130" t="s">
        <v>151</v>
      </c>
      <c r="C13" s="80">
        <v>460</v>
      </c>
      <c r="D13" s="80">
        <v>639</v>
      </c>
      <c r="E13" s="80">
        <v>131</v>
      </c>
      <c r="F13" s="80">
        <v>185</v>
      </c>
      <c r="G13" s="80">
        <v>160</v>
      </c>
      <c r="H13" s="80">
        <v>476</v>
      </c>
      <c r="I13" s="80">
        <v>163</v>
      </c>
      <c r="J13" s="80">
        <v>131</v>
      </c>
      <c r="K13" s="80">
        <v>164</v>
      </c>
      <c r="L13" s="80">
        <v>134</v>
      </c>
      <c r="M13" s="80">
        <v>429</v>
      </c>
      <c r="N13" s="266"/>
      <c r="O13" s="127"/>
      <c r="P13" s="127"/>
    </row>
    <row r="14" spans="1:16" ht="35.25" customHeight="1" x14ac:dyDescent="0.25">
      <c r="A14" s="103"/>
      <c r="B14" s="130" t="s">
        <v>150</v>
      </c>
      <c r="C14" s="80">
        <v>8438</v>
      </c>
      <c r="D14" s="80">
        <v>9690</v>
      </c>
      <c r="E14" s="80">
        <v>2077</v>
      </c>
      <c r="F14" s="80">
        <v>2165</v>
      </c>
      <c r="G14" s="80">
        <v>3191</v>
      </c>
      <c r="H14" s="80">
        <v>7433</v>
      </c>
      <c r="I14" s="80">
        <v>2257</v>
      </c>
      <c r="J14" s="80">
        <v>1791</v>
      </c>
      <c r="K14" s="80">
        <v>1747</v>
      </c>
      <c r="L14" s="80">
        <v>2241</v>
      </c>
      <c r="M14" s="80">
        <v>5779</v>
      </c>
      <c r="N14" s="266"/>
      <c r="O14" s="127"/>
      <c r="P14" s="127"/>
    </row>
    <row r="15" spans="1:16" ht="35.25" customHeight="1" x14ac:dyDescent="0.25">
      <c r="A15" s="103"/>
      <c r="B15" s="130" t="s">
        <v>149</v>
      </c>
      <c r="C15" s="87">
        <v>0</v>
      </c>
      <c r="D15" s="80">
        <v>1</v>
      </c>
      <c r="E15" s="87">
        <v>0</v>
      </c>
      <c r="F15" s="87">
        <v>0</v>
      </c>
      <c r="G15" s="80">
        <v>1</v>
      </c>
      <c r="H15" s="80">
        <v>1</v>
      </c>
      <c r="I15" s="87">
        <v>0</v>
      </c>
      <c r="J15" s="80">
        <v>1</v>
      </c>
      <c r="K15" s="80">
        <v>1</v>
      </c>
      <c r="L15" s="80">
        <v>2</v>
      </c>
      <c r="M15" s="80">
        <v>4</v>
      </c>
      <c r="N15" s="266"/>
      <c r="O15" s="127"/>
      <c r="P15" s="127"/>
    </row>
    <row r="16" spans="1:16" ht="35.25" customHeight="1" x14ac:dyDescent="0.25">
      <c r="A16" s="103"/>
      <c r="B16" s="130" t="s">
        <v>118</v>
      </c>
      <c r="C16" s="80">
        <v>454</v>
      </c>
      <c r="D16" s="80">
        <v>429</v>
      </c>
      <c r="E16" s="80">
        <v>136</v>
      </c>
      <c r="F16" s="80">
        <v>67</v>
      </c>
      <c r="G16" s="80">
        <v>97</v>
      </c>
      <c r="H16" s="80">
        <v>300</v>
      </c>
      <c r="I16" s="80">
        <v>129</v>
      </c>
      <c r="J16" s="80">
        <v>123</v>
      </c>
      <c r="K16" s="80">
        <v>51</v>
      </c>
      <c r="L16" s="80">
        <f>L5-SUM(L6:L15)</f>
        <v>71</v>
      </c>
      <c r="M16" s="80">
        <v>245</v>
      </c>
      <c r="N16" s="266"/>
      <c r="O16" s="127"/>
      <c r="P16" s="127"/>
    </row>
    <row r="17" spans="1:16" ht="35.25" customHeight="1" x14ac:dyDescent="0.25">
      <c r="A17" s="81" t="s">
        <v>148</v>
      </c>
      <c r="B17" s="130"/>
      <c r="C17" s="82">
        <v>5384</v>
      </c>
      <c r="D17" s="82">
        <v>6323</v>
      </c>
      <c r="E17" s="82">
        <v>1299</v>
      </c>
      <c r="F17" s="82">
        <v>1680</v>
      </c>
      <c r="G17" s="82">
        <v>1796</v>
      </c>
      <c r="H17" s="82">
        <v>4775</v>
      </c>
      <c r="I17" s="82">
        <v>1548</v>
      </c>
      <c r="J17" s="82">
        <v>1559</v>
      </c>
      <c r="K17" s="82">
        <v>1378</v>
      </c>
      <c r="L17" s="82">
        <v>2365</v>
      </c>
      <c r="M17" s="82">
        <v>5302</v>
      </c>
      <c r="N17" s="266"/>
      <c r="O17" s="127"/>
      <c r="P17" s="127"/>
    </row>
    <row r="18" spans="1:16" ht="35.25" customHeight="1" x14ac:dyDescent="0.25">
      <c r="A18" s="103"/>
      <c r="B18" s="130" t="s">
        <v>147</v>
      </c>
      <c r="C18" s="80">
        <v>177</v>
      </c>
      <c r="D18" s="80">
        <v>289</v>
      </c>
      <c r="E18" s="80">
        <v>97</v>
      </c>
      <c r="F18" s="80">
        <v>62</v>
      </c>
      <c r="G18" s="80">
        <v>73</v>
      </c>
      <c r="H18" s="80">
        <v>232</v>
      </c>
      <c r="I18" s="80">
        <v>57</v>
      </c>
      <c r="J18" s="80">
        <v>30</v>
      </c>
      <c r="K18" s="80">
        <v>42</v>
      </c>
      <c r="L18" s="80">
        <v>43</v>
      </c>
      <c r="M18" s="80">
        <v>115</v>
      </c>
      <c r="N18" s="266"/>
      <c r="O18" s="127"/>
      <c r="P18" s="127"/>
    </row>
    <row r="19" spans="1:16" ht="35.25" customHeight="1" x14ac:dyDescent="0.25">
      <c r="A19" s="103"/>
      <c r="B19" s="130" t="s">
        <v>146</v>
      </c>
      <c r="C19" s="80">
        <v>5041</v>
      </c>
      <c r="D19" s="80">
        <v>5885</v>
      </c>
      <c r="E19" s="80">
        <v>1164</v>
      </c>
      <c r="F19" s="80">
        <v>1551</v>
      </c>
      <c r="G19" s="80">
        <v>1695</v>
      </c>
      <c r="H19" s="80">
        <v>4410</v>
      </c>
      <c r="I19" s="80">
        <v>1475</v>
      </c>
      <c r="J19" s="80">
        <v>1495</v>
      </c>
      <c r="K19" s="80">
        <v>1310</v>
      </c>
      <c r="L19" s="80">
        <v>2237</v>
      </c>
      <c r="M19" s="80">
        <v>5042</v>
      </c>
      <c r="N19" s="266"/>
      <c r="O19" s="127"/>
      <c r="P19" s="127"/>
    </row>
    <row r="20" spans="1:16" ht="35.25" customHeight="1" x14ac:dyDescent="0.25">
      <c r="A20" s="103"/>
      <c r="B20" s="130" t="s">
        <v>145</v>
      </c>
      <c r="C20" s="80">
        <v>10</v>
      </c>
      <c r="D20" s="80">
        <v>34</v>
      </c>
      <c r="E20" s="80">
        <v>4</v>
      </c>
      <c r="F20" s="80">
        <v>24</v>
      </c>
      <c r="G20" s="80">
        <v>4</v>
      </c>
      <c r="H20" s="80">
        <v>32</v>
      </c>
      <c r="I20" s="80">
        <v>2</v>
      </c>
      <c r="J20" s="80">
        <v>3</v>
      </c>
      <c r="K20" s="80">
        <v>7</v>
      </c>
      <c r="L20" s="80">
        <v>1</v>
      </c>
      <c r="M20" s="80">
        <v>11</v>
      </c>
      <c r="N20" s="266"/>
      <c r="O20" s="127"/>
      <c r="P20" s="127"/>
    </row>
    <row r="21" spans="1:16" ht="35.25" customHeight="1" x14ac:dyDescent="0.25">
      <c r="A21" s="103"/>
      <c r="B21" s="130" t="s">
        <v>118</v>
      </c>
      <c r="C21" s="80">
        <v>156</v>
      </c>
      <c r="D21" s="80">
        <v>115</v>
      </c>
      <c r="E21" s="80">
        <v>34</v>
      </c>
      <c r="F21" s="80">
        <v>43</v>
      </c>
      <c r="G21" s="80">
        <v>24</v>
      </c>
      <c r="H21" s="80">
        <v>101</v>
      </c>
      <c r="I21" s="80">
        <v>14</v>
      </c>
      <c r="J21" s="80">
        <v>31</v>
      </c>
      <c r="K21" s="80">
        <v>19</v>
      </c>
      <c r="L21" s="80">
        <f>L17-L18-L19-L20</f>
        <v>84</v>
      </c>
      <c r="M21" s="80">
        <v>134</v>
      </c>
      <c r="N21" s="266"/>
      <c r="O21" s="127"/>
      <c r="P21" s="127"/>
    </row>
    <row r="22" spans="1:16" ht="35.25" customHeight="1" x14ac:dyDescent="0.25">
      <c r="A22" s="81" t="s">
        <v>144</v>
      </c>
      <c r="B22" s="130"/>
      <c r="C22" s="82">
        <v>331</v>
      </c>
      <c r="D22" s="82">
        <v>407</v>
      </c>
      <c r="E22" s="82">
        <v>78</v>
      </c>
      <c r="F22" s="82">
        <v>117</v>
      </c>
      <c r="G22" s="82">
        <v>122</v>
      </c>
      <c r="H22" s="82">
        <v>317</v>
      </c>
      <c r="I22" s="82">
        <v>90</v>
      </c>
      <c r="J22" s="82">
        <v>131</v>
      </c>
      <c r="K22" s="82">
        <v>100</v>
      </c>
      <c r="L22" s="82">
        <v>68</v>
      </c>
      <c r="M22" s="82">
        <v>299</v>
      </c>
      <c r="N22" s="266"/>
      <c r="O22" s="127"/>
      <c r="P22" s="127"/>
    </row>
    <row r="23" spans="1:16" ht="35.25" customHeight="1" x14ac:dyDescent="0.25">
      <c r="A23" s="103"/>
      <c r="B23" s="130" t="s">
        <v>143</v>
      </c>
      <c r="C23" s="80">
        <v>311</v>
      </c>
      <c r="D23" s="80">
        <v>388</v>
      </c>
      <c r="E23" s="80">
        <v>72</v>
      </c>
      <c r="F23" s="80">
        <v>111</v>
      </c>
      <c r="G23" s="80">
        <v>120</v>
      </c>
      <c r="H23" s="80">
        <v>303</v>
      </c>
      <c r="I23" s="80">
        <v>85</v>
      </c>
      <c r="J23" s="80">
        <v>127</v>
      </c>
      <c r="K23" s="80">
        <v>97</v>
      </c>
      <c r="L23" s="80">
        <v>63</v>
      </c>
      <c r="M23" s="80">
        <v>287</v>
      </c>
      <c r="N23" s="266"/>
      <c r="O23" s="127"/>
      <c r="P23" s="127"/>
    </row>
    <row r="24" spans="1:16" ht="35.25" customHeight="1" x14ac:dyDescent="0.25">
      <c r="A24" s="103"/>
      <c r="B24" s="139" t="s">
        <v>142</v>
      </c>
      <c r="C24" s="80">
        <v>19</v>
      </c>
      <c r="D24" s="80">
        <v>18</v>
      </c>
      <c r="E24" s="80">
        <v>6</v>
      </c>
      <c r="F24" s="80">
        <v>6</v>
      </c>
      <c r="G24" s="80">
        <v>2</v>
      </c>
      <c r="H24" s="80">
        <v>14</v>
      </c>
      <c r="I24" s="80">
        <v>4</v>
      </c>
      <c r="J24" s="80">
        <v>4</v>
      </c>
      <c r="K24" s="80">
        <v>2</v>
      </c>
      <c r="L24" s="80">
        <v>5</v>
      </c>
      <c r="M24" s="80">
        <v>11</v>
      </c>
      <c r="N24" s="266"/>
      <c r="O24" s="127"/>
      <c r="P24" s="127"/>
    </row>
    <row r="25" spans="1:16" ht="35.25" customHeight="1" x14ac:dyDescent="0.25">
      <c r="A25" s="131"/>
      <c r="B25" s="132" t="s">
        <v>118</v>
      </c>
      <c r="C25" s="88">
        <v>1</v>
      </c>
      <c r="D25" s="88">
        <v>1</v>
      </c>
      <c r="E25" s="89">
        <v>0</v>
      </c>
      <c r="F25" s="89">
        <v>0</v>
      </c>
      <c r="G25" s="89">
        <v>0</v>
      </c>
      <c r="H25" s="89">
        <v>0</v>
      </c>
      <c r="I25" s="88">
        <v>1</v>
      </c>
      <c r="J25" s="89">
        <v>0</v>
      </c>
      <c r="K25" s="88">
        <v>1</v>
      </c>
      <c r="L25" s="89">
        <f>L22-L23-L24</f>
        <v>0</v>
      </c>
      <c r="M25" s="88">
        <v>1</v>
      </c>
      <c r="N25" s="266"/>
      <c r="O25" s="127"/>
      <c r="P25" s="127"/>
    </row>
    <row r="26" spans="1:16" s="29" customFormat="1" ht="15" customHeight="1" x14ac:dyDescent="0.25">
      <c r="A26" s="25" t="s">
        <v>358</v>
      </c>
      <c r="B26" s="134"/>
      <c r="O26" s="127"/>
    </row>
  </sheetData>
  <mergeCells count="8">
    <mergeCell ref="A1:M1"/>
    <mergeCell ref="N1:N25"/>
    <mergeCell ref="A2:M2"/>
    <mergeCell ref="A3:B4"/>
    <mergeCell ref="C3:C4"/>
    <mergeCell ref="D3:D4"/>
    <mergeCell ref="E3:I3"/>
    <mergeCell ref="J3:M3"/>
  </mergeCells>
  <printOptions horizontalCentered="1"/>
  <pageMargins left="0.23622047244094491" right="0.23622047244094491" top="1.1811023622047245" bottom="0.19685039370078741" header="0" footer="0"/>
  <pageSetup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2B7C8-FB2F-48E9-907F-E8D161BBB264}">
  <sheetPr>
    <pageSetUpPr fitToPage="1"/>
  </sheetPr>
  <dimension ref="A1:N30"/>
  <sheetViews>
    <sheetView zoomScale="80" zoomScaleNormal="80" workbookViewId="0">
      <selection sqref="A1:M1"/>
    </sheetView>
  </sheetViews>
  <sheetFormatPr defaultColWidth="9.140625" defaultRowHeight="15.75" x14ac:dyDescent="0.25"/>
  <cols>
    <col min="1" max="1" width="15.7109375" style="1" customWidth="1"/>
    <col min="2" max="2" width="20.28515625" style="1" bestFit="1" customWidth="1"/>
    <col min="3" max="13" width="18.5703125" style="70" customWidth="1"/>
    <col min="14" max="14" width="6.7109375" style="1" customWidth="1"/>
    <col min="15" max="16384" width="9.140625" style="1"/>
  </cols>
  <sheetData>
    <row r="1" spans="1:14" ht="15.95" customHeight="1" x14ac:dyDescent="0.25">
      <c r="A1" s="282" t="s">
        <v>387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66">
        <v>22</v>
      </c>
    </row>
    <row r="2" spans="1:14" ht="15.95" customHeight="1" x14ac:dyDescent="0.25">
      <c r="A2" s="276" t="s">
        <v>90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66"/>
    </row>
    <row r="3" spans="1:14" ht="27.95" customHeight="1" x14ac:dyDescent="0.25">
      <c r="A3" s="284" t="s">
        <v>141</v>
      </c>
      <c r="B3" s="285"/>
      <c r="C3" s="267">
        <v>2021</v>
      </c>
      <c r="D3" s="267">
        <v>2022</v>
      </c>
      <c r="E3" s="273">
        <v>2022</v>
      </c>
      <c r="F3" s="274"/>
      <c r="G3" s="274"/>
      <c r="H3" s="274"/>
      <c r="I3" s="275"/>
      <c r="J3" s="273" t="s">
        <v>348</v>
      </c>
      <c r="K3" s="274"/>
      <c r="L3" s="274"/>
      <c r="M3" s="275"/>
      <c r="N3" s="266"/>
    </row>
    <row r="4" spans="1:14" ht="27.95" customHeight="1" x14ac:dyDescent="0.25">
      <c r="A4" s="286"/>
      <c r="B4" s="287"/>
      <c r="C4" s="268"/>
      <c r="D4" s="268"/>
      <c r="E4" s="2" t="s">
        <v>336</v>
      </c>
      <c r="F4" s="2" t="s">
        <v>337</v>
      </c>
      <c r="G4" s="2" t="s">
        <v>338</v>
      </c>
      <c r="H4" s="3" t="s">
        <v>372</v>
      </c>
      <c r="I4" s="2" t="s">
        <v>339</v>
      </c>
      <c r="J4" s="2" t="s">
        <v>336</v>
      </c>
      <c r="K4" s="2" t="s">
        <v>337</v>
      </c>
      <c r="L4" s="2" t="s">
        <v>338</v>
      </c>
      <c r="M4" s="3" t="s">
        <v>372</v>
      </c>
      <c r="N4" s="266"/>
    </row>
    <row r="5" spans="1:14" ht="33" customHeight="1" x14ac:dyDescent="0.25">
      <c r="A5" s="81"/>
      <c r="B5" s="135" t="s">
        <v>140</v>
      </c>
      <c r="C5" s="136">
        <v>17728</v>
      </c>
      <c r="D5" s="136">
        <v>22108</v>
      </c>
      <c r="E5" s="136">
        <v>4623</v>
      </c>
      <c r="F5" s="136">
        <v>5603</v>
      </c>
      <c r="G5" s="136">
        <v>5738</v>
      </c>
      <c r="H5" s="136">
        <v>15964</v>
      </c>
      <c r="I5" s="136">
        <v>6144</v>
      </c>
      <c r="J5" s="136">
        <v>5778</v>
      </c>
      <c r="K5" s="136">
        <v>5929</v>
      </c>
      <c r="L5" s="136">
        <v>6287</v>
      </c>
      <c r="M5" s="136">
        <v>17994</v>
      </c>
      <c r="N5" s="266"/>
    </row>
    <row r="6" spans="1:14" ht="33" customHeight="1" x14ac:dyDescent="0.25">
      <c r="A6" s="81" t="s">
        <v>139</v>
      </c>
      <c r="C6" s="82">
        <v>2407</v>
      </c>
      <c r="D6" s="82">
        <v>3740</v>
      </c>
      <c r="E6" s="82">
        <v>597</v>
      </c>
      <c r="F6" s="82">
        <v>1013</v>
      </c>
      <c r="G6" s="82">
        <v>1041</v>
      </c>
      <c r="H6" s="82">
        <v>2651</v>
      </c>
      <c r="I6" s="82">
        <v>1089</v>
      </c>
      <c r="J6" s="82">
        <v>767</v>
      </c>
      <c r="K6" s="82">
        <v>951</v>
      </c>
      <c r="L6" s="82">
        <v>1041</v>
      </c>
      <c r="M6" s="82">
        <v>2759</v>
      </c>
      <c r="N6" s="266"/>
    </row>
    <row r="7" spans="1:14" ht="33" customHeight="1" x14ac:dyDescent="0.25">
      <c r="A7" s="81"/>
      <c r="B7" s="1" t="s">
        <v>138</v>
      </c>
      <c r="C7" s="96">
        <v>23</v>
      </c>
      <c r="D7" s="96">
        <v>17</v>
      </c>
      <c r="E7" s="80">
        <v>8</v>
      </c>
      <c r="F7" s="80">
        <v>6</v>
      </c>
      <c r="G7" s="80">
        <v>3</v>
      </c>
      <c r="H7" s="96">
        <v>17</v>
      </c>
      <c r="I7" s="129">
        <v>0</v>
      </c>
      <c r="J7" s="80">
        <v>2</v>
      </c>
      <c r="K7" s="86">
        <v>0</v>
      </c>
      <c r="L7" s="80">
        <v>2</v>
      </c>
      <c r="M7" s="80">
        <v>4</v>
      </c>
      <c r="N7" s="266"/>
    </row>
    <row r="8" spans="1:14" ht="33" customHeight="1" x14ac:dyDescent="0.25">
      <c r="A8" s="103"/>
      <c r="B8" s="1" t="s">
        <v>137</v>
      </c>
      <c r="C8" s="96">
        <v>369</v>
      </c>
      <c r="D8" s="96">
        <v>455</v>
      </c>
      <c r="E8" s="80">
        <v>106</v>
      </c>
      <c r="F8" s="80">
        <v>90</v>
      </c>
      <c r="G8" s="80">
        <v>141</v>
      </c>
      <c r="H8" s="80">
        <v>337</v>
      </c>
      <c r="I8" s="80">
        <v>118</v>
      </c>
      <c r="J8" s="80">
        <v>137</v>
      </c>
      <c r="K8" s="80">
        <v>147</v>
      </c>
      <c r="L8" s="80">
        <v>154</v>
      </c>
      <c r="M8" s="80">
        <v>438</v>
      </c>
      <c r="N8" s="266"/>
    </row>
    <row r="9" spans="1:14" ht="33" customHeight="1" x14ac:dyDescent="0.25">
      <c r="A9" s="103"/>
      <c r="B9" s="1" t="s">
        <v>136</v>
      </c>
      <c r="C9" s="96">
        <v>1</v>
      </c>
      <c r="D9" s="96">
        <v>30</v>
      </c>
      <c r="E9" s="80">
        <v>3</v>
      </c>
      <c r="F9" s="80">
        <v>3</v>
      </c>
      <c r="G9" s="80">
        <v>3</v>
      </c>
      <c r="H9" s="80">
        <v>9</v>
      </c>
      <c r="I9" s="80">
        <v>21</v>
      </c>
      <c r="J9" s="80">
        <v>10</v>
      </c>
      <c r="K9" s="80">
        <v>10</v>
      </c>
      <c r="L9" s="80">
        <v>13</v>
      </c>
      <c r="M9" s="80">
        <v>33</v>
      </c>
      <c r="N9" s="266"/>
    </row>
    <row r="10" spans="1:14" ht="33" customHeight="1" x14ac:dyDescent="0.25">
      <c r="A10" s="103"/>
      <c r="B10" s="1" t="s">
        <v>135</v>
      </c>
      <c r="C10" s="96">
        <v>577</v>
      </c>
      <c r="D10" s="96">
        <v>1146</v>
      </c>
      <c r="E10" s="80">
        <v>167</v>
      </c>
      <c r="F10" s="80">
        <v>370</v>
      </c>
      <c r="G10" s="80">
        <v>279</v>
      </c>
      <c r="H10" s="80">
        <v>816</v>
      </c>
      <c r="I10" s="80">
        <v>330</v>
      </c>
      <c r="J10" s="80">
        <v>332</v>
      </c>
      <c r="K10" s="80">
        <v>368</v>
      </c>
      <c r="L10" s="80">
        <v>294</v>
      </c>
      <c r="M10" s="80">
        <v>994</v>
      </c>
      <c r="N10" s="266"/>
    </row>
    <row r="11" spans="1:14" ht="33" customHeight="1" x14ac:dyDescent="0.25">
      <c r="A11" s="103"/>
      <c r="B11" s="1" t="s">
        <v>134</v>
      </c>
      <c r="C11" s="96">
        <v>104</v>
      </c>
      <c r="D11" s="96">
        <v>197</v>
      </c>
      <c r="E11" s="80">
        <v>49</v>
      </c>
      <c r="F11" s="80">
        <v>38</v>
      </c>
      <c r="G11" s="80">
        <v>62</v>
      </c>
      <c r="H11" s="80">
        <v>149</v>
      </c>
      <c r="I11" s="80">
        <v>48</v>
      </c>
      <c r="J11" s="80">
        <v>51</v>
      </c>
      <c r="K11" s="80">
        <v>54</v>
      </c>
      <c r="L11" s="80">
        <v>45</v>
      </c>
      <c r="M11" s="80">
        <v>150</v>
      </c>
      <c r="N11" s="266"/>
    </row>
    <row r="12" spans="1:14" ht="33" customHeight="1" x14ac:dyDescent="0.25">
      <c r="A12" s="103"/>
      <c r="B12" s="1" t="s">
        <v>133</v>
      </c>
      <c r="C12" s="96">
        <v>48</v>
      </c>
      <c r="D12" s="96">
        <v>18</v>
      </c>
      <c r="E12" s="80">
        <v>2</v>
      </c>
      <c r="F12" s="80">
        <v>4</v>
      </c>
      <c r="G12" s="80">
        <v>6</v>
      </c>
      <c r="H12" s="80">
        <v>12</v>
      </c>
      <c r="I12" s="80">
        <v>6</v>
      </c>
      <c r="J12" s="80">
        <v>15</v>
      </c>
      <c r="K12" s="80">
        <v>58</v>
      </c>
      <c r="L12" s="80">
        <v>3</v>
      </c>
      <c r="M12" s="80">
        <v>76</v>
      </c>
      <c r="N12" s="266"/>
    </row>
    <row r="13" spans="1:14" ht="33" customHeight="1" x14ac:dyDescent="0.25">
      <c r="A13" s="103"/>
      <c r="B13" s="1" t="s">
        <v>132</v>
      </c>
      <c r="C13" s="96">
        <v>33</v>
      </c>
      <c r="D13" s="96">
        <v>66</v>
      </c>
      <c r="E13" s="80">
        <v>18</v>
      </c>
      <c r="F13" s="80">
        <v>15</v>
      </c>
      <c r="G13" s="80">
        <v>23</v>
      </c>
      <c r="H13" s="80">
        <v>56</v>
      </c>
      <c r="I13" s="80">
        <v>10</v>
      </c>
      <c r="J13" s="80">
        <v>17</v>
      </c>
      <c r="K13" s="80">
        <v>37</v>
      </c>
      <c r="L13" s="80">
        <v>48</v>
      </c>
      <c r="M13" s="80">
        <v>102</v>
      </c>
      <c r="N13" s="266"/>
    </row>
    <row r="14" spans="1:14" ht="33" customHeight="1" x14ac:dyDescent="0.25">
      <c r="A14" s="103"/>
      <c r="B14" s="1" t="s">
        <v>131</v>
      </c>
      <c r="C14" s="96">
        <v>81</v>
      </c>
      <c r="D14" s="96">
        <v>100</v>
      </c>
      <c r="E14" s="80">
        <v>22</v>
      </c>
      <c r="F14" s="80">
        <v>3</v>
      </c>
      <c r="G14" s="80">
        <v>43</v>
      </c>
      <c r="H14" s="80">
        <v>68</v>
      </c>
      <c r="I14" s="80">
        <v>32</v>
      </c>
      <c r="J14" s="80">
        <v>1</v>
      </c>
      <c r="K14" s="80">
        <v>1</v>
      </c>
      <c r="L14" s="80">
        <v>44</v>
      </c>
      <c r="M14" s="80">
        <v>46</v>
      </c>
      <c r="N14" s="266"/>
    </row>
    <row r="15" spans="1:14" ht="33" customHeight="1" x14ac:dyDescent="0.25">
      <c r="A15" s="103"/>
      <c r="B15" s="1" t="s">
        <v>130</v>
      </c>
      <c r="C15" s="96">
        <v>370</v>
      </c>
      <c r="D15" s="96">
        <v>646</v>
      </c>
      <c r="E15" s="80">
        <v>106</v>
      </c>
      <c r="F15" s="80">
        <v>173</v>
      </c>
      <c r="G15" s="80">
        <v>70</v>
      </c>
      <c r="H15" s="80">
        <v>349</v>
      </c>
      <c r="I15" s="80">
        <v>297</v>
      </c>
      <c r="J15" s="80">
        <v>17</v>
      </c>
      <c r="K15" s="80">
        <v>61</v>
      </c>
      <c r="L15" s="80">
        <v>250</v>
      </c>
      <c r="M15" s="80">
        <v>328</v>
      </c>
      <c r="N15" s="266"/>
    </row>
    <row r="16" spans="1:14" ht="33" customHeight="1" x14ac:dyDescent="0.25">
      <c r="A16" s="103"/>
      <c r="B16" s="1" t="s">
        <v>129</v>
      </c>
      <c r="C16" s="96">
        <v>70</v>
      </c>
      <c r="D16" s="96">
        <v>64</v>
      </c>
      <c r="E16" s="80">
        <v>6</v>
      </c>
      <c r="F16" s="80">
        <v>43</v>
      </c>
      <c r="G16" s="80">
        <v>8</v>
      </c>
      <c r="H16" s="80">
        <v>57</v>
      </c>
      <c r="I16" s="80">
        <v>7</v>
      </c>
      <c r="J16" s="80">
        <v>6</v>
      </c>
      <c r="K16" s="80">
        <v>16</v>
      </c>
      <c r="L16" s="80">
        <v>17</v>
      </c>
      <c r="M16" s="80">
        <v>39</v>
      </c>
      <c r="N16" s="266"/>
    </row>
    <row r="17" spans="1:14" ht="33" customHeight="1" x14ac:dyDescent="0.25">
      <c r="A17" s="103"/>
      <c r="B17" s="1" t="s">
        <v>128</v>
      </c>
      <c r="C17" s="96">
        <v>416</v>
      </c>
      <c r="D17" s="96">
        <v>451</v>
      </c>
      <c r="E17" s="80">
        <v>37</v>
      </c>
      <c r="F17" s="80">
        <v>157</v>
      </c>
      <c r="G17" s="80">
        <v>195</v>
      </c>
      <c r="H17" s="80">
        <v>389</v>
      </c>
      <c r="I17" s="80">
        <v>62</v>
      </c>
      <c r="J17" s="80">
        <v>93</v>
      </c>
      <c r="K17" s="80">
        <v>47</v>
      </c>
      <c r="L17" s="80">
        <v>46</v>
      </c>
      <c r="M17" s="80">
        <v>186</v>
      </c>
      <c r="N17" s="266"/>
    </row>
    <row r="18" spans="1:14" ht="33" customHeight="1" x14ac:dyDescent="0.25">
      <c r="A18" s="103"/>
      <c r="B18" s="130" t="s">
        <v>118</v>
      </c>
      <c r="C18" s="96">
        <v>315</v>
      </c>
      <c r="D18" s="96">
        <v>550</v>
      </c>
      <c r="E18" s="96">
        <v>73</v>
      </c>
      <c r="F18" s="96">
        <v>111</v>
      </c>
      <c r="G18" s="96">
        <v>208</v>
      </c>
      <c r="H18" s="96">
        <v>392</v>
      </c>
      <c r="I18" s="96">
        <v>158</v>
      </c>
      <c r="J18" s="80">
        <v>86</v>
      </c>
      <c r="K18" s="80">
        <v>152</v>
      </c>
      <c r="L18" s="80">
        <f>L6-SUM(L7:L17)</f>
        <v>125</v>
      </c>
      <c r="M18" s="80">
        <v>363</v>
      </c>
      <c r="N18" s="266"/>
    </row>
    <row r="19" spans="1:14" ht="33" customHeight="1" x14ac:dyDescent="0.25">
      <c r="A19" s="81" t="s">
        <v>127</v>
      </c>
      <c r="C19" s="82">
        <v>7453</v>
      </c>
      <c r="D19" s="82">
        <v>9309</v>
      </c>
      <c r="E19" s="82">
        <v>1834</v>
      </c>
      <c r="F19" s="82">
        <v>2387</v>
      </c>
      <c r="G19" s="82">
        <v>2617</v>
      </c>
      <c r="H19" s="82">
        <v>6838</v>
      </c>
      <c r="I19" s="82">
        <v>2471</v>
      </c>
      <c r="J19" s="82">
        <v>2417</v>
      </c>
      <c r="K19" s="82">
        <v>2259</v>
      </c>
      <c r="L19" s="82">
        <v>3326</v>
      </c>
      <c r="M19" s="82">
        <v>8002</v>
      </c>
      <c r="N19" s="266"/>
    </row>
    <row r="20" spans="1:14" ht="33" customHeight="1" x14ac:dyDescent="0.25">
      <c r="A20" s="81"/>
      <c r="B20" s="1" t="s">
        <v>126</v>
      </c>
      <c r="C20" s="96">
        <v>134</v>
      </c>
      <c r="D20" s="96">
        <v>155</v>
      </c>
      <c r="E20" s="80">
        <v>59</v>
      </c>
      <c r="F20" s="80">
        <v>19</v>
      </c>
      <c r="G20" s="80">
        <v>63</v>
      </c>
      <c r="H20" s="80">
        <v>141</v>
      </c>
      <c r="I20" s="80">
        <v>14</v>
      </c>
      <c r="J20" s="80">
        <v>156</v>
      </c>
      <c r="K20" s="80">
        <v>77</v>
      </c>
      <c r="L20" s="80">
        <v>387</v>
      </c>
      <c r="M20" s="80">
        <v>620</v>
      </c>
      <c r="N20" s="266"/>
    </row>
    <row r="21" spans="1:14" ht="33" customHeight="1" x14ac:dyDescent="0.25">
      <c r="A21" s="103"/>
      <c r="B21" s="1" t="s">
        <v>349</v>
      </c>
      <c r="C21" s="96">
        <v>183</v>
      </c>
      <c r="D21" s="96">
        <v>117</v>
      </c>
      <c r="E21" s="80">
        <v>1</v>
      </c>
      <c r="F21" s="80">
        <v>12</v>
      </c>
      <c r="G21" s="80">
        <v>23</v>
      </c>
      <c r="H21" s="80">
        <v>36</v>
      </c>
      <c r="I21" s="80">
        <v>81</v>
      </c>
      <c r="J21" s="80">
        <v>46</v>
      </c>
      <c r="K21" s="80">
        <v>6</v>
      </c>
      <c r="L21" s="80">
        <v>7</v>
      </c>
      <c r="M21" s="80">
        <v>59</v>
      </c>
      <c r="N21" s="266"/>
    </row>
    <row r="22" spans="1:14" ht="33" customHeight="1" x14ac:dyDescent="0.25">
      <c r="A22" s="103"/>
      <c r="B22" s="1" t="s">
        <v>125</v>
      </c>
      <c r="C22" s="96">
        <v>184</v>
      </c>
      <c r="D22" s="96">
        <v>294</v>
      </c>
      <c r="E22" s="80">
        <v>79</v>
      </c>
      <c r="F22" s="80">
        <v>89</v>
      </c>
      <c r="G22" s="80">
        <v>59</v>
      </c>
      <c r="H22" s="80">
        <v>227</v>
      </c>
      <c r="I22" s="80">
        <v>67</v>
      </c>
      <c r="J22" s="80">
        <v>131</v>
      </c>
      <c r="K22" s="80">
        <v>67</v>
      </c>
      <c r="L22" s="80">
        <v>59</v>
      </c>
      <c r="M22" s="80">
        <v>257</v>
      </c>
      <c r="N22" s="266"/>
    </row>
    <row r="23" spans="1:14" ht="33" customHeight="1" x14ac:dyDescent="0.25">
      <c r="A23" s="103"/>
      <c r="B23" s="1" t="s">
        <v>124</v>
      </c>
      <c r="C23" s="96">
        <v>475</v>
      </c>
      <c r="D23" s="96">
        <v>476</v>
      </c>
      <c r="E23" s="80">
        <v>151</v>
      </c>
      <c r="F23" s="80">
        <v>113</v>
      </c>
      <c r="G23" s="80">
        <v>135</v>
      </c>
      <c r="H23" s="80">
        <v>399</v>
      </c>
      <c r="I23" s="80">
        <v>77</v>
      </c>
      <c r="J23" s="80">
        <v>171</v>
      </c>
      <c r="K23" s="80">
        <v>95</v>
      </c>
      <c r="L23" s="80">
        <v>247</v>
      </c>
      <c r="M23" s="80">
        <v>513</v>
      </c>
      <c r="N23" s="266"/>
    </row>
    <row r="24" spans="1:14" ht="33" customHeight="1" x14ac:dyDescent="0.25">
      <c r="A24" s="103"/>
      <c r="B24" s="1" t="s">
        <v>123</v>
      </c>
      <c r="C24" s="96">
        <v>60</v>
      </c>
      <c r="D24" s="96">
        <v>100</v>
      </c>
      <c r="E24" s="80">
        <v>12</v>
      </c>
      <c r="F24" s="80">
        <v>37</v>
      </c>
      <c r="G24" s="80">
        <v>26</v>
      </c>
      <c r="H24" s="80">
        <v>75</v>
      </c>
      <c r="I24" s="80">
        <v>25</v>
      </c>
      <c r="J24" s="80">
        <v>15</v>
      </c>
      <c r="K24" s="80">
        <v>34</v>
      </c>
      <c r="L24" s="80">
        <v>43</v>
      </c>
      <c r="M24" s="80">
        <v>92</v>
      </c>
      <c r="N24" s="266"/>
    </row>
    <row r="25" spans="1:14" ht="33" customHeight="1" x14ac:dyDescent="0.25">
      <c r="A25" s="103"/>
      <c r="B25" s="1" t="s">
        <v>122</v>
      </c>
      <c r="C25" s="129">
        <v>0</v>
      </c>
      <c r="D25" s="96">
        <v>1</v>
      </c>
      <c r="E25" s="129">
        <v>0</v>
      </c>
      <c r="F25" s="80">
        <v>1</v>
      </c>
      <c r="G25" s="129">
        <v>0</v>
      </c>
      <c r="H25" s="80">
        <v>1</v>
      </c>
      <c r="I25" s="129">
        <v>0</v>
      </c>
      <c r="J25" s="80">
        <v>1</v>
      </c>
      <c r="K25" s="86">
        <v>0</v>
      </c>
      <c r="L25" s="86">
        <v>0</v>
      </c>
      <c r="M25" s="80">
        <v>1</v>
      </c>
      <c r="N25" s="266"/>
    </row>
    <row r="26" spans="1:14" ht="33" customHeight="1" x14ac:dyDescent="0.25">
      <c r="A26" s="103"/>
      <c r="B26" s="1" t="s">
        <v>121</v>
      </c>
      <c r="C26" s="96">
        <v>306</v>
      </c>
      <c r="D26" s="96">
        <v>484</v>
      </c>
      <c r="E26" s="80">
        <v>44</v>
      </c>
      <c r="F26" s="80">
        <v>81</v>
      </c>
      <c r="G26" s="80">
        <v>152</v>
      </c>
      <c r="H26" s="80">
        <v>277</v>
      </c>
      <c r="I26" s="80">
        <v>207</v>
      </c>
      <c r="J26" s="80">
        <v>123</v>
      </c>
      <c r="K26" s="80">
        <v>212</v>
      </c>
      <c r="L26" s="80">
        <v>209</v>
      </c>
      <c r="M26" s="80">
        <v>544</v>
      </c>
      <c r="N26" s="266"/>
    </row>
    <row r="27" spans="1:14" ht="33" customHeight="1" x14ac:dyDescent="0.25">
      <c r="A27" s="103"/>
      <c r="B27" s="1" t="s">
        <v>120</v>
      </c>
      <c r="C27" s="96">
        <v>534</v>
      </c>
      <c r="D27" s="96">
        <v>719</v>
      </c>
      <c r="E27" s="80">
        <v>62</v>
      </c>
      <c r="F27" s="80">
        <v>147</v>
      </c>
      <c r="G27" s="80">
        <v>291</v>
      </c>
      <c r="H27" s="80">
        <v>500</v>
      </c>
      <c r="I27" s="80">
        <v>219</v>
      </c>
      <c r="J27" s="80">
        <v>145</v>
      </c>
      <c r="K27" s="80">
        <v>164</v>
      </c>
      <c r="L27" s="80">
        <v>350</v>
      </c>
      <c r="M27" s="80">
        <v>659</v>
      </c>
      <c r="N27" s="266"/>
    </row>
    <row r="28" spans="1:14" ht="33" customHeight="1" x14ac:dyDescent="0.25">
      <c r="A28" s="103"/>
      <c r="B28" s="1" t="s">
        <v>119</v>
      </c>
      <c r="C28" s="96">
        <v>821</v>
      </c>
      <c r="D28" s="96">
        <v>887</v>
      </c>
      <c r="E28" s="80">
        <v>223</v>
      </c>
      <c r="F28" s="80">
        <v>268</v>
      </c>
      <c r="G28" s="80">
        <v>144</v>
      </c>
      <c r="H28" s="80">
        <v>635</v>
      </c>
      <c r="I28" s="80">
        <v>252</v>
      </c>
      <c r="J28" s="80">
        <v>203</v>
      </c>
      <c r="K28" s="80">
        <v>261</v>
      </c>
      <c r="L28" s="80">
        <v>221</v>
      </c>
      <c r="M28" s="80">
        <v>685</v>
      </c>
      <c r="N28" s="266"/>
    </row>
    <row r="29" spans="1:14" ht="33" customHeight="1" x14ac:dyDescent="0.25">
      <c r="A29" s="131"/>
      <c r="B29" s="132" t="s">
        <v>118</v>
      </c>
      <c r="C29" s="112">
        <v>4756</v>
      </c>
      <c r="D29" s="112">
        <v>6076</v>
      </c>
      <c r="E29" s="112">
        <v>1203</v>
      </c>
      <c r="F29" s="112">
        <v>1620</v>
      </c>
      <c r="G29" s="112">
        <v>1724</v>
      </c>
      <c r="H29" s="112">
        <v>4547</v>
      </c>
      <c r="I29" s="112">
        <v>1529</v>
      </c>
      <c r="J29" s="88">
        <v>1426</v>
      </c>
      <c r="K29" s="88">
        <v>1343</v>
      </c>
      <c r="L29" s="88">
        <v>1803</v>
      </c>
      <c r="M29" s="88">
        <v>4572</v>
      </c>
      <c r="N29" s="266"/>
    </row>
    <row r="30" spans="1:14" s="29" customFormat="1" ht="20.25" customHeight="1" x14ac:dyDescent="0.2">
      <c r="A30" s="25" t="s">
        <v>371</v>
      </c>
      <c r="B30" s="134"/>
      <c r="N30" s="266"/>
    </row>
  </sheetData>
  <mergeCells count="8">
    <mergeCell ref="N1:N30"/>
    <mergeCell ref="A3:B4"/>
    <mergeCell ref="C3:C4"/>
    <mergeCell ref="D3:D4"/>
    <mergeCell ref="E3:I3"/>
    <mergeCell ref="A1:M1"/>
    <mergeCell ref="A2:M2"/>
    <mergeCell ref="J3:M3"/>
  </mergeCells>
  <printOptions horizontalCentered="1"/>
  <pageMargins left="0.31496062992125984" right="0.31496062992125984" top="0.19685039370078741" bottom="0.98425196850393704" header="0" footer="0"/>
  <pageSetup paperSize="9" scale="5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0A55D-7C15-4013-B564-74E2D7C8F1C2}">
  <sheetPr>
    <pageSetUpPr fitToPage="1"/>
  </sheetPr>
  <dimension ref="A1:N27"/>
  <sheetViews>
    <sheetView zoomScale="80" zoomScaleNormal="80" workbookViewId="0">
      <selection sqref="A1:M1"/>
    </sheetView>
  </sheetViews>
  <sheetFormatPr defaultColWidth="9.140625" defaultRowHeight="15.75" x14ac:dyDescent="0.25"/>
  <cols>
    <col min="1" max="1" width="15.7109375" style="1" customWidth="1"/>
    <col min="2" max="2" width="27.7109375" style="1" customWidth="1"/>
    <col min="3" max="13" width="18.5703125" style="70" customWidth="1"/>
    <col min="14" max="14" width="6.7109375" style="1" customWidth="1"/>
    <col min="15" max="16384" width="9.140625" style="1"/>
  </cols>
  <sheetData>
    <row r="1" spans="1:14" ht="15.95" customHeight="1" x14ac:dyDescent="0.25">
      <c r="A1" s="282" t="s">
        <v>388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66">
        <v>23</v>
      </c>
    </row>
    <row r="2" spans="1:14" ht="15.95" customHeight="1" x14ac:dyDescent="0.25">
      <c r="A2" s="276" t="s">
        <v>90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66"/>
    </row>
    <row r="3" spans="1:14" ht="27.95" customHeight="1" x14ac:dyDescent="0.25">
      <c r="A3" s="284" t="s">
        <v>141</v>
      </c>
      <c r="B3" s="290"/>
      <c r="C3" s="267">
        <v>2021</v>
      </c>
      <c r="D3" s="267">
        <v>2022</v>
      </c>
      <c r="E3" s="273">
        <v>2022</v>
      </c>
      <c r="F3" s="274"/>
      <c r="G3" s="274"/>
      <c r="H3" s="274"/>
      <c r="I3" s="275"/>
      <c r="J3" s="273" t="s">
        <v>348</v>
      </c>
      <c r="K3" s="274"/>
      <c r="L3" s="274"/>
      <c r="M3" s="275"/>
      <c r="N3" s="266"/>
    </row>
    <row r="4" spans="1:14" ht="27.95" customHeight="1" x14ac:dyDescent="0.25">
      <c r="A4" s="291"/>
      <c r="B4" s="292"/>
      <c r="C4" s="268"/>
      <c r="D4" s="268"/>
      <c r="E4" s="2" t="s">
        <v>336</v>
      </c>
      <c r="F4" s="2" t="s">
        <v>337</v>
      </c>
      <c r="G4" s="2" t="s">
        <v>338</v>
      </c>
      <c r="H4" s="3" t="s">
        <v>372</v>
      </c>
      <c r="I4" s="2" t="s">
        <v>339</v>
      </c>
      <c r="J4" s="2" t="s">
        <v>336</v>
      </c>
      <c r="K4" s="2" t="s">
        <v>337</v>
      </c>
      <c r="L4" s="2" t="s">
        <v>376</v>
      </c>
      <c r="M4" s="3" t="s">
        <v>372</v>
      </c>
      <c r="N4" s="266"/>
    </row>
    <row r="5" spans="1:14" ht="34.5" customHeight="1" x14ac:dyDescent="0.25">
      <c r="A5" s="81" t="s">
        <v>159</v>
      </c>
      <c r="C5" s="82">
        <v>6566</v>
      </c>
      <c r="D5" s="82">
        <v>7929</v>
      </c>
      <c r="E5" s="128">
        <v>1813</v>
      </c>
      <c r="F5" s="128">
        <v>1975</v>
      </c>
      <c r="G5" s="128">
        <v>1720</v>
      </c>
      <c r="H5" s="128">
        <v>5508</v>
      </c>
      <c r="I5" s="128">
        <v>2421</v>
      </c>
      <c r="J5" s="128">
        <v>2397</v>
      </c>
      <c r="K5" s="128">
        <v>2101</v>
      </c>
      <c r="L5" s="128">
        <v>1398</v>
      </c>
      <c r="M5" s="128">
        <v>5896</v>
      </c>
      <c r="N5" s="266"/>
    </row>
    <row r="6" spans="1:14" ht="34.5" customHeight="1" x14ac:dyDescent="0.25">
      <c r="A6" s="103"/>
      <c r="B6" s="1" t="s">
        <v>158</v>
      </c>
      <c r="C6" s="96">
        <v>91</v>
      </c>
      <c r="D6" s="96">
        <v>65</v>
      </c>
      <c r="E6" s="80">
        <v>19</v>
      </c>
      <c r="F6" s="80">
        <v>20</v>
      </c>
      <c r="G6" s="80">
        <v>9</v>
      </c>
      <c r="H6" s="80">
        <v>48</v>
      </c>
      <c r="I6" s="80">
        <v>17</v>
      </c>
      <c r="J6" s="80">
        <v>32</v>
      </c>
      <c r="K6" s="80">
        <v>13</v>
      </c>
      <c r="L6" s="80">
        <v>4</v>
      </c>
      <c r="M6" s="80">
        <v>49</v>
      </c>
      <c r="N6" s="266"/>
    </row>
    <row r="7" spans="1:14" ht="34.5" customHeight="1" x14ac:dyDescent="0.25">
      <c r="A7" s="103"/>
      <c r="B7" s="1" t="s">
        <v>157</v>
      </c>
      <c r="C7" s="96">
        <v>13</v>
      </c>
      <c r="D7" s="96">
        <v>12</v>
      </c>
      <c r="E7" s="80">
        <v>4</v>
      </c>
      <c r="F7" s="80">
        <v>8</v>
      </c>
      <c r="G7" s="129">
        <v>0</v>
      </c>
      <c r="H7" s="80">
        <v>12</v>
      </c>
      <c r="I7" s="129">
        <v>0</v>
      </c>
      <c r="J7" s="80">
        <v>1</v>
      </c>
      <c r="K7" s="87">
        <v>0</v>
      </c>
      <c r="L7" s="87">
        <v>0</v>
      </c>
      <c r="M7" s="80">
        <v>1</v>
      </c>
      <c r="N7" s="266"/>
    </row>
    <row r="8" spans="1:14" ht="34.5" customHeight="1" x14ac:dyDescent="0.25">
      <c r="A8" s="103"/>
      <c r="B8" s="1" t="s">
        <v>156</v>
      </c>
      <c r="C8" s="96">
        <v>208</v>
      </c>
      <c r="D8" s="96">
        <v>374</v>
      </c>
      <c r="E8" s="80">
        <v>48</v>
      </c>
      <c r="F8" s="80">
        <v>50</v>
      </c>
      <c r="G8" s="80">
        <v>65</v>
      </c>
      <c r="H8" s="80">
        <v>163</v>
      </c>
      <c r="I8" s="80">
        <v>211</v>
      </c>
      <c r="J8" s="80">
        <v>154</v>
      </c>
      <c r="K8" s="80">
        <v>52</v>
      </c>
      <c r="L8" s="80">
        <v>68</v>
      </c>
      <c r="M8" s="80">
        <v>274</v>
      </c>
      <c r="N8" s="266"/>
    </row>
    <row r="9" spans="1:14" ht="34.5" customHeight="1" x14ac:dyDescent="0.25">
      <c r="A9" s="103"/>
      <c r="B9" s="1" t="s">
        <v>155</v>
      </c>
      <c r="C9" s="96">
        <v>1804</v>
      </c>
      <c r="D9" s="96">
        <v>2208</v>
      </c>
      <c r="E9" s="80">
        <v>389</v>
      </c>
      <c r="F9" s="80">
        <v>754</v>
      </c>
      <c r="G9" s="80">
        <v>456</v>
      </c>
      <c r="H9" s="80">
        <v>1599</v>
      </c>
      <c r="I9" s="80">
        <v>609</v>
      </c>
      <c r="J9" s="80">
        <v>304</v>
      </c>
      <c r="K9" s="80">
        <v>307</v>
      </c>
      <c r="L9" s="80">
        <v>337</v>
      </c>
      <c r="M9" s="80">
        <v>948</v>
      </c>
      <c r="N9" s="266"/>
    </row>
    <row r="10" spans="1:14" ht="34.5" customHeight="1" x14ac:dyDescent="0.25">
      <c r="A10" s="103"/>
      <c r="B10" s="1" t="s">
        <v>154</v>
      </c>
      <c r="C10" s="96">
        <v>149</v>
      </c>
      <c r="D10" s="96">
        <v>177</v>
      </c>
      <c r="E10" s="80">
        <v>56</v>
      </c>
      <c r="F10" s="80">
        <v>30</v>
      </c>
      <c r="G10" s="80">
        <v>41</v>
      </c>
      <c r="H10" s="80">
        <v>127</v>
      </c>
      <c r="I10" s="80">
        <v>50</v>
      </c>
      <c r="J10" s="80">
        <v>420</v>
      </c>
      <c r="K10" s="80">
        <v>477</v>
      </c>
      <c r="L10" s="80">
        <v>49</v>
      </c>
      <c r="M10" s="80">
        <v>946</v>
      </c>
      <c r="N10" s="266"/>
    </row>
    <row r="11" spans="1:14" ht="34.5" customHeight="1" x14ac:dyDescent="0.25">
      <c r="A11" s="103"/>
      <c r="B11" s="130" t="s">
        <v>153</v>
      </c>
      <c r="C11" s="96">
        <v>98</v>
      </c>
      <c r="D11" s="96">
        <v>181</v>
      </c>
      <c r="E11" s="80">
        <v>33</v>
      </c>
      <c r="F11" s="80">
        <v>30</v>
      </c>
      <c r="G11" s="80">
        <v>62</v>
      </c>
      <c r="H11" s="80">
        <v>125</v>
      </c>
      <c r="I11" s="80">
        <v>56</v>
      </c>
      <c r="J11" s="80">
        <v>70</v>
      </c>
      <c r="K11" s="80">
        <v>76</v>
      </c>
      <c r="L11" s="80">
        <v>96</v>
      </c>
      <c r="M11" s="80">
        <v>242</v>
      </c>
      <c r="N11" s="266"/>
    </row>
    <row r="12" spans="1:14" ht="34.5" customHeight="1" x14ac:dyDescent="0.25">
      <c r="A12" s="103"/>
      <c r="B12" s="1" t="s">
        <v>152</v>
      </c>
      <c r="C12" s="96">
        <v>2093</v>
      </c>
      <c r="D12" s="96">
        <v>2067</v>
      </c>
      <c r="E12" s="80">
        <v>489</v>
      </c>
      <c r="F12" s="80">
        <v>458</v>
      </c>
      <c r="G12" s="80">
        <v>597</v>
      </c>
      <c r="H12" s="80">
        <v>1544</v>
      </c>
      <c r="I12" s="80">
        <v>523</v>
      </c>
      <c r="J12" s="80">
        <v>492</v>
      </c>
      <c r="K12" s="80">
        <v>548</v>
      </c>
      <c r="L12" s="80">
        <v>490</v>
      </c>
      <c r="M12" s="80">
        <v>1530</v>
      </c>
      <c r="N12" s="266"/>
    </row>
    <row r="13" spans="1:14" ht="34.5" customHeight="1" x14ac:dyDescent="0.25">
      <c r="A13" s="103"/>
      <c r="B13" s="1" t="s">
        <v>151</v>
      </c>
      <c r="C13" s="96">
        <v>524</v>
      </c>
      <c r="D13" s="96">
        <v>576</v>
      </c>
      <c r="E13" s="80">
        <v>171</v>
      </c>
      <c r="F13" s="80">
        <v>170</v>
      </c>
      <c r="G13" s="80">
        <v>111</v>
      </c>
      <c r="H13" s="80">
        <v>452</v>
      </c>
      <c r="I13" s="80">
        <v>124</v>
      </c>
      <c r="J13" s="80">
        <v>111</v>
      </c>
      <c r="K13" s="80">
        <v>155</v>
      </c>
      <c r="L13" s="80">
        <v>135</v>
      </c>
      <c r="M13" s="80">
        <v>401</v>
      </c>
      <c r="N13" s="266"/>
    </row>
    <row r="14" spans="1:14" ht="34.5" customHeight="1" x14ac:dyDescent="0.25">
      <c r="A14" s="103"/>
      <c r="B14" s="1" t="s">
        <v>150</v>
      </c>
      <c r="C14" s="96">
        <v>1239</v>
      </c>
      <c r="D14" s="96">
        <v>1400</v>
      </c>
      <c r="E14" s="80">
        <v>376</v>
      </c>
      <c r="F14" s="80">
        <v>350</v>
      </c>
      <c r="G14" s="80">
        <v>319</v>
      </c>
      <c r="H14" s="80">
        <v>1045</v>
      </c>
      <c r="I14" s="80">
        <v>355</v>
      </c>
      <c r="J14" s="80">
        <v>394</v>
      </c>
      <c r="K14" s="80">
        <v>335</v>
      </c>
      <c r="L14" s="80">
        <v>193</v>
      </c>
      <c r="M14" s="80">
        <v>922</v>
      </c>
      <c r="N14" s="266"/>
    </row>
    <row r="15" spans="1:14" ht="34.5" customHeight="1" x14ac:dyDescent="0.25">
      <c r="A15" s="103"/>
      <c r="B15" s="1" t="s">
        <v>149</v>
      </c>
      <c r="C15" s="129">
        <v>0</v>
      </c>
      <c r="D15" s="96">
        <v>17</v>
      </c>
      <c r="E15" s="80">
        <v>1</v>
      </c>
      <c r="F15" s="129">
        <v>0</v>
      </c>
      <c r="G15" s="80">
        <v>8</v>
      </c>
      <c r="H15" s="80">
        <v>9</v>
      </c>
      <c r="I15" s="80">
        <v>8</v>
      </c>
      <c r="J15" s="80">
        <v>2</v>
      </c>
      <c r="K15" s="80">
        <v>10</v>
      </c>
      <c r="L15" s="80">
        <v>3</v>
      </c>
      <c r="M15" s="80">
        <v>15</v>
      </c>
      <c r="N15" s="266"/>
    </row>
    <row r="16" spans="1:14" ht="34.5" customHeight="1" x14ac:dyDescent="0.25">
      <c r="A16" s="103"/>
      <c r="B16" s="130" t="s">
        <v>118</v>
      </c>
      <c r="C16" s="96">
        <v>347</v>
      </c>
      <c r="D16" s="96">
        <v>852</v>
      </c>
      <c r="E16" s="96">
        <v>227</v>
      </c>
      <c r="F16" s="96">
        <v>105</v>
      </c>
      <c r="G16" s="96">
        <v>52</v>
      </c>
      <c r="H16" s="96">
        <v>384</v>
      </c>
      <c r="I16" s="96">
        <v>468</v>
      </c>
      <c r="J16" s="80">
        <v>417</v>
      </c>
      <c r="K16" s="80">
        <v>128</v>
      </c>
      <c r="L16" s="80">
        <f>L5-SUM(L6:L15)</f>
        <v>23</v>
      </c>
      <c r="M16" s="80">
        <v>568</v>
      </c>
      <c r="N16" s="266"/>
    </row>
    <row r="17" spans="1:14" ht="34.5" customHeight="1" x14ac:dyDescent="0.25">
      <c r="A17" s="81" t="s">
        <v>148</v>
      </c>
      <c r="C17" s="82">
        <v>1098</v>
      </c>
      <c r="D17" s="82">
        <v>960</v>
      </c>
      <c r="E17" s="82">
        <v>359</v>
      </c>
      <c r="F17" s="82">
        <v>142</v>
      </c>
      <c r="G17" s="82">
        <v>317</v>
      </c>
      <c r="H17" s="82">
        <v>818</v>
      </c>
      <c r="I17" s="82">
        <v>142</v>
      </c>
      <c r="J17" s="82">
        <v>167</v>
      </c>
      <c r="K17" s="82">
        <v>589</v>
      </c>
      <c r="L17" s="82">
        <v>474</v>
      </c>
      <c r="M17" s="82">
        <v>1230</v>
      </c>
      <c r="N17" s="266"/>
    </row>
    <row r="18" spans="1:14" ht="34.5" customHeight="1" x14ac:dyDescent="0.25">
      <c r="A18" s="103"/>
      <c r="B18" s="1" t="s">
        <v>147</v>
      </c>
      <c r="C18" s="96">
        <v>12</v>
      </c>
      <c r="D18" s="96">
        <v>5</v>
      </c>
      <c r="E18" s="80">
        <v>2</v>
      </c>
      <c r="F18" s="80">
        <v>2</v>
      </c>
      <c r="G18" s="129">
        <v>0</v>
      </c>
      <c r="H18" s="80">
        <v>4</v>
      </c>
      <c r="I18" s="80">
        <v>1</v>
      </c>
      <c r="J18" s="80">
        <v>27</v>
      </c>
      <c r="K18" s="80">
        <v>1</v>
      </c>
      <c r="L18" s="80">
        <v>2</v>
      </c>
      <c r="M18" s="80">
        <v>30</v>
      </c>
      <c r="N18" s="266"/>
    </row>
    <row r="19" spans="1:14" ht="34.5" customHeight="1" x14ac:dyDescent="0.25">
      <c r="A19" s="103"/>
      <c r="B19" s="1" t="s">
        <v>146</v>
      </c>
      <c r="C19" s="96">
        <v>827</v>
      </c>
      <c r="D19" s="96">
        <v>802</v>
      </c>
      <c r="E19" s="80">
        <v>343</v>
      </c>
      <c r="F19" s="80">
        <v>134</v>
      </c>
      <c r="G19" s="80">
        <v>193</v>
      </c>
      <c r="H19" s="80">
        <v>670</v>
      </c>
      <c r="I19" s="80">
        <v>132</v>
      </c>
      <c r="J19" s="80">
        <v>132</v>
      </c>
      <c r="K19" s="80">
        <v>562</v>
      </c>
      <c r="L19" s="80">
        <v>418</v>
      </c>
      <c r="M19" s="80">
        <v>1112</v>
      </c>
      <c r="N19" s="266"/>
    </row>
    <row r="20" spans="1:14" ht="34.5" customHeight="1" x14ac:dyDescent="0.25">
      <c r="A20" s="103"/>
      <c r="B20" s="130" t="s">
        <v>118</v>
      </c>
      <c r="C20" s="96">
        <v>259</v>
      </c>
      <c r="D20" s="96">
        <v>153</v>
      </c>
      <c r="E20" s="96">
        <v>14</v>
      </c>
      <c r="F20" s="96">
        <v>6</v>
      </c>
      <c r="G20" s="96">
        <v>124</v>
      </c>
      <c r="H20" s="96">
        <v>144</v>
      </c>
      <c r="I20" s="96">
        <v>9</v>
      </c>
      <c r="J20" s="80">
        <v>8</v>
      </c>
      <c r="K20" s="80">
        <v>26</v>
      </c>
      <c r="L20" s="80">
        <f>L17-SUM(L18:L19)</f>
        <v>54</v>
      </c>
      <c r="M20" s="80">
        <v>88</v>
      </c>
      <c r="N20" s="266"/>
    </row>
    <row r="21" spans="1:14" ht="34.5" customHeight="1" x14ac:dyDescent="0.25">
      <c r="A21" s="81" t="s">
        <v>144</v>
      </c>
      <c r="C21" s="82">
        <v>204</v>
      </c>
      <c r="D21" s="82">
        <v>170</v>
      </c>
      <c r="E21" s="82">
        <v>20</v>
      </c>
      <c r="F21" s="82">
        <v>86</v>
      </c>
      <c r="G21" s="82">
        <v>43</v>
      </c>
      <c r="H21" s="82">
        <v>149</v>
      </c>
      <c r="I21" s="82">
        <v>21</v>
      </c>
      <c r="J21" s="82">
        <v>30</v>
      </c>
      <c r="K21" s="82">
        <v>29</v>
      </c>
      <c r="L21" s="82">
        <v>48</v>
      </c>
      <c r="M21" s="82">
        <v>107</v>
      </c>
      <c r="N21" s="266"/>
    </row>
    <row r="22" spans="1:14" ht="34.5" customHeight="1" x14ac:dyDescent="0.25">
      <c r="A22" s="103"/>
      <c r="B22" s="1" t="s">
        <v>143</v>
      </c>
      <c r="C22" s="96">
        <v>138</v>
      </c>
      <c r="D22" s="96">
        <v>136</v>
      </c>
      <c r="E22" s="80">
        <v>20</v>
      </c>
      <c r="F22" s="80">
        <v>85</v>
      </c>
      <c r="G22" s="80">
        <v>16</v>
      </c>
      <c r="H22" s="80">
        <v>121</v>
      </c>
      <c r="I22" s="80">
        <v>15</v>
      </c>
      <c r="J22" s="80">
        <v>29</v>
      </c>
      <c r="K22" s="80">
        <v>29</v>
      </c>
      <c r="L22" s="80">
        <v>33</v>
      </c>
      <c r="M22" s="80">
        <v>91</v>
      </c>
      <c r="N22" s="266"/>
    </row>
    <row r="23" spans="1:14" ht="34.5" customHeight="1" x14ac:dyDescent="0.25">
      <c r="A23" s="103"/>
      <c r="B23" s="130" t="s">
        <v>142</v>
      </c>
      <c r="C23" s="96">
        <v>27</v>
      </c>
      <c r="D23" s="96">
        <v>33</v>
      </c>
      <c r="E23" s="129">
        <v>0</v>
      </c>
      <c r="F23" s="80">
        <v>1</v>
      </c>
      <c r="G23" s="80">
        <v>26</v>
      </c>
      <c r="H23" s="80">
        <v>27</v>
      </c>
      <c r="I23" s="80">
        <v>6</v>
      </c>
      <c r="J23" s="80">
        <v>1</v>
      </c>
      <c r="K23" s="87">
        <v>0</v>
      </c>
      <c r="L23" s="80">
        <v>15</v>
      </c>
      <c r="M23" s="80">
        <v>16</v>
      </c>
      <c r="N23" s="266"/>
    </row>
    <row r="24" spans="1:14" ht="34.5" customHeight="1" x14ac:dyDescent="0.25">
      <c r="A24" s="131"/>
      <c r="B24" s="132" t="s">
        <v>118</v>
      </c>
      <c r="C24" s="112">
        <v>39</v>
      </c>
      <c r="D24" s="88">
        <v>1</v>
      </c>
      <c r="E24" s="133">
        <v>0</v>
      </c>
      <c r="F24" s="133">
        <v>0</v>
      </c>
      <c r="G24" s="112">
        <v>1</v>
      </c>
      <c r="H24" s="112">
        <v>1</v>
      </c>
      <c r="I24" s="133">
        <v>0</v>
      </c>
      <c r="J24" s="89">
        <v>0</v>
      </c>
      <c r="K24" s="89">
        <v>0</v>
      </c>
      <c r="L24" s="89">
        <f>L21-SUM(L22:L23)</f>
        <v>0</v>
      </c>
      <c r="M24" s="89">
        <v>0</v>
      </c>
      <c r="N24" s="266"/>
    </row>
    <row r="25" spans="1:14" s="29" customFormat="1" ht="22.5" customHeight="1" x14ac:dyDescent="0.2">
      <c r="A25" s="25" t="s">
        <v>358</v>
      </c>
      <c r="B25" s="134"/>
      <c r="N25" s="266"/>
    </row>
    <row r="26" spans="1:14" ht="15.95" customHeight="1" x14ac:dyDescent="0.25">
      <c r="D26" s="105"/>
      <c r="E26" s="105"/>
      <c r="F26" s="105"/>
      <c r="G26" s="105"/>
      <c r="H26" s="105"/>
      <c r="I26" s="105"/>
      <c r="J26" s="105"/>
      <c r="K26" s="105"/>
      <c r="L26" s="105"/>
      <c r="M26" s="105"/>
    </row>
    <row r="27" spans="1:14" x14ac:dyDescent="0.25">
      <c r="D27" s="105"/>
      <c r="E27" s="105"/>
      <c r="F27" s="105"/>
      <c r="G27" s="105"/>
      <c r="H27" s="105"/>
      <c r="I27" s="105"/>
      <c r="J27" s="105"/>
      <c r="K27" s="105"/>
      <c r="L27" s="105"/>
      <c r="M27" s="105"/>
    </row>
  </sheetData>
  <mergeCells count="8">
    <mergeCell ref="N1:N25"/>
    <mergeCell ref="A3:B4"/>
    <mergeCell ref="C3:C4"/>
    <mergeCell ref="D3:D4"/>
    <mergeCell ref="E3:I3"/>
    <mergeCell ref="A1:M1"/>
    <mergeCell ref="A2:M2"/>
    <mergeCell ref="J3:M3"/>
  </mergeCells>
  <printOptions horizontalCentered="1"/>
  <pageMargins left="0.23622047244094491" right="0.23622047244094491" top="1.1811023622047245" bottom="0.78740157480314965" header="0.31496062992125984" footer="0.31496062992125984"/>
  <pageSetup paperSize="9" scale="5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AD77D-9B9B-4AB6-A6E4-037ED164D4A8}">
  <sheetPr>
    <pageSetUpPr fitToPage="1"/>
  </sheetPr>
  <dimension ref="A1:M28"/>
  <sheetViews>
    <sheetView zoomScale="98" zoomScaleNormal="98" workbookViewId="0">
      <selection sqref="A1:L1"/>
    </sheetView>
  </sheetViews>
  <sheetFormatPr defaultColWidth="9.140625" defaultRowHeight="15.75" x14ac:dyDescent="0.25"/>
  <cols>
    <col min="1" max="1" width="53.5703125" style="121" customWidth="1"/>
    <col min="2" max="12" width="16" style="121" customWidth="1"/>
    <col min="13" max="13" width="6.7109375" style="121" customWidth="1"/>
    <col min="14" max="16384" width="9.140625" style="121"/>
  </cols>
  <sheetData>
    <row r="1" spans="1:13" s="1" customFormat="1" ht="18" customHeight="1" x14ac:dyDescent="0.25">
      <c r="A1" s="282" t="s">
        <v>389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66">
        <v>24</v>
      </c>
    </row>
    <row r="2" spans="1:13" s="1" customFormat="1" ht="18" customHeight="1" x14ac:dyDescent="0.25">
      <c r="A2" s="276" t="s">
        <v>22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66"/>
    </row>
    <row r="3" spans="1:13" s="1" customFormat="1" ht="30" customHeight="1" x14ac:dyDescent="0.25">
      <c r="A3" s="267" t="s">
        <v>36</v>
      </c>
      <c r="B3" s="267">
        <v>2021</v>
      </c>
      <c r="C3" s="267">
        <v>2022</v>
      </c>
      <c r="D3" s="273">
        <v>2022</v>
      </c>
      <c r="E3" s="274"/>
      <c r="F3" s="274"/>
      <c r="G3" s="274"/>
      <c r="H3" s="275"/>
      <c r="I3" s="273" t="s">
        <v>348</v>
      </c>
      <c r="J3" s="274"/>
      <c r="K3" s="274"/>
      <c r="L3" s="275"/>
      <c r="M3" s="266"/>
    </row>
    <row r="4" spans="1:13" s="1" customFormat="1" ht="30" customHeight="1" x14ac:dyDescent="0.25">
      <c r="A4" s="268"/>
      <c r="B4" s="268"/>
      <c r="C4" s="268"/>
      <c r="D4" s="2" t="s">
        <v>336</v>
      </c>
      <c r="E4" s="2" t="s">
        <v>337</v>
      </c>
      <c r="F4" s="2" t="s">
        <v>338</v>
      </c>
      <c r="G4" s="3" t="s">
        <v>372</v>
      </c>
      <c r="H4" s="2" t="s">
        <v>339</v>
      </c>
      <c r="I4" s="2" t="s">
        <v>336</v>
      </c>
      <c r="J4" s="2" t="s">
        <v>337</v>
      </c>
      <c r="K4" s="2" t="s">
        <v>338</v>
      </c>
      <c r="L4" s="3" t="s">
        <v>372</v>
      </c>
      <c r="M4" s="266"/>
    </row>
    <row r="5" spans="1:13" s="29" customFormat="1" ht="29.25" customHeight="1" x14ac:dyDescent="0.2">
      <c r="A5" s="125" t="s">
        <v>14</v>
      </c>
      <c r="B5" s="126">
        <v>214836</v>
      </c>
      <c r="C5" s="126">
        <v>292112</v>
      </c>
      <c r="D5" s="126">
        <v>61909</v>
      </c>
      <c r="E5" s="126">
        <v>75534</v>
      </c>
      <c r="F5" s="126">
        <v>77015</v>
      </c>
      <c r="G5" s="126">
        <v>214458</v>
      </c>
      <c r="H5" s="126">
        <v>77654</v>
      </c>
      <c r="I5" s="126">
        <v>65642</v>
      </c>
      <c r="J5" s="126">
        <v>72645</v>
      </c>
      <c r="K5" s="126">
        <v>72212</v>
      </c>
      <c r="L5" s="126">
        <v>210499</v>
      </c>
      <c r="M5" s="266"/>
    </row>
    <row r="6" spans="1:13" s="29" customFormat="1" ht="29.25" customHeight="1" x14ac:dyDescent="0.25">
      <c r="A6" s="114" t="s">
        <v>6</v>
      </c>
      <c r="B6" s="82">
        <v>39733</v>
      </c>
      <c r="C6" s="82">
        <v>52609</v>
      </c>
      <c r="D6" s="82">
        <v>11240</v>
      </c>
      <c r="E6" s="82">
        <v>12318</v>
      </c>
      <c r="F6" s="82">
        <v>14379</v>
      </c>
      <c r="G6" s="82">
        <v>37937</v>
      </c>
      <c r="H6" s="82">
        <v>14672</v>
      </c>
      <c r="I6" s="82">
        <v>12050</v>
      </c>
      <c r="J6" s="82">
        <v>13657</v>
      </c>
      <c r="K6" s="82">
        <v>13951</v>
      </c>
      <c r="L6" s="82">
        <v>39658</v>
      </c>
      <c r="M6" s="266"/>
    </row>
    <row r="7" spans="1:13" s="1" customFormat="1" ht="29.25" customHeight="1" x14ac:dyDescent="0.25">
      <c r="A7" s="115" t="s">
        <v>35</v>
      </c>
      <c r="B7" s="80">
        <v>3232</v>
      </c>
      <c r="C7" s="80">
        <v>4357</v>
      </c>
      <c r="D7" s="80">
        <v>919</v>
      </c>
      <c r="E7" s="80">
        <v>983</v>
      </c>
      <c r="F7" s="80">
        <v>1153</v>
      </c>
      <c r="G7" s="80">
        <v>3055</v>
      </c>
      <c r="H7" s="80">
        <v>1302</v>
      </c>
      <c r="I7" s="80">
        <v>947</v>
      </c>
      <c r="J7" s="80">
        <v>854</v>
      </c>
      <c r="K7" s="80">
        <v>1044</v>
      </c>
      <c r="L7" s="80">
        <v>2845</v>
      </c>
      <c r="M7" s="266"/>
    </row>
    <row r="8" spans="1:13" s="1" customFormat="1" ht="29.25" customHeight="1" x14ac:dyDescent="0.25">
      <c r="A8" s="115" t="s">
        <v>34</v>
      </c>
      <c r="B8" s="80">
        <v>4409</v>
      </c>
      <c r="C8" s="80">
        <v>6210</v>
      </c>
      <c r="D8" s="80">
        <v>1329</v>
      </c>
      <c r="E8" s="80">
        <v>1691</v>
      </c>
      <c r="F8" s="80">
        <v>1588</v>
      </c>
      <c r="G8" s="80">
        <v>4608</v>
      </c>
      <c r="H8" s="80">
        <v>1602</v>
      </c>
      <c r="I8" s="80">
        <v>1471</v>
      </c>
      <c r="J8" s="80">
        <v>1322</v>
      </c>
      <c r="K8" s="80">
        <v>1438</v>
      </c>
      <c r="L8" s="80">
        <v>4231</v>
      </c>
      <c r="M8" s="266"/>
    </row>
    <row r="9" spans="1:13" s="1" customFormat="1" ht="29.25" customHeight="1" x14ac:dyDescent="0.25">
      <c r="A9" s="115" t="s">
        <v>33</v>
      </c>
      <c r="B9" s="80">
        <v>9342</v>
      </c>
      <c r="C9" s="80">
        <v>11875</v>
      </c>
      <c r="D9" s="80">
        <v>2447</v>
      </c>
      <c r="E9" s="80">
        <v>2443</v>
      </c>
      <c r="F9" s="80">
        <v>2999</v>
      </c>
      <c r="G9" s="80">
        <v>7889</v>
      </c>
      <c r="H9" s="80">
        <v>3986</v>
      </c>
      <c r="I9" s="80">
        <v>2755</v>
      </c>
      <c r="J9" s="80">
        <v>3044</v>
      </c>
      <c r="K9" s="80">
        <v>3438</v>
      </c>
      <c r="L9" s="80">
        <v>9237</v>
      </c>
      <c r="M9" s="266"/>
    </row>
    <row r="10" spans="1:13" s="1" customFormat="1" ht="29.25" customHeight="1" x14ac:dyDescent="0.25">
      <c r="A10" s="115" t="s">
        <v>32</v>
      </c>
      <c r="B10" s="80">
        <v>2251</v>
      </c>
      <c r="C10" s="80">
        <v>2653</v>
      </c>
      <c r="D10" s="80">
        <v>452</v>
      </c>
      <c r="E10" s="80">
        <v>477</v>
      </c>
      <c r="F10" s="80">
        <v>1129</v>
      </c>
      <c r="G10" s="80">
        <v>2058</v>
      </c>
      <c r="H10" s="80">
        <v>595</v>
      </c>
      <c r="I10" s="80">
        <v>510</v>
      </c>
      <c r="J10" s="80">
        <v>626</v>
      </c>
      <c r="K10" s="80">
        <v>625</v>
      </c>
      <c r="L10" s="80">
        <v>1761</v>
      </c>
      <c r="M10" s="266"/>
    </row>
    <row r="11" spans="1:13" s="1" customFormat="1" ht="29.25" customHeight="1" x14ac:dyDescent="0.25">
      <c r="A11" s="115" t="s">
        <v>31</v>
      </c>
      <c r="B11" s="80">
        <v>1949</v>
      </c>
      <c r="C11" s="80">
        <v>2750</v>
      </c>
      <c r="D11" s="80">
        <v>494</v>
      </c>
      <c r="E11" s="80">
        <v>737</v>
      </c>
      <c r="F11" s="80">
        <v>813</v>
      </c>
      <c r="G11" s="80">
        <v>2044</v>
      </c>
      <c r="H11" s="80">
        <v>706</v>
      </c>
      <c r="I11" s="80">
        <v>526</v>
      </c>
      <c r="J11" s="80">
        <v>539</v>
      </c>
      <c r="K11" s="80">
        <v>562</v>
      </c>
      <c r="L11" s="80">
        <v>1627</v>
      </c>
      <c r="M11" s="266"/>
    </row>
    <row r="12" spans="1:13" s="1" customFormat="1" ht="29.25" customHeight="1" x14ac:dyDescent="0.25">
      <c r="A12" s="115" t="s">
        <v>30</v>
      </c>
      <c r="B12" s="80">
        <v>20</v>
      </c>
      <c r="C12" s="80">
        <v>16</v>
      </c>
      <c r="D12" s="80">
        <v>3</v>
      </c>
      <c r="E12" s="80">
        <v>7</v>
      </c>
      <c r="F12" s="80">
        <v>2</v>
      </c>
      <c r="G12" s="80">
        <v>12</v>
      </c>
      <c r="H12" s="80">
        <v>4</v>
      </c>
      <c r="I12" s="80">
        <v>4</v>
      </c>
      <c r="J12" s="80">
        <v>5</v>
      </c>
      <c r="K12" s="80">
        <v>3</v>
      </c>
      <c r="L12" s="80">
        <v>12</v>
      </c>
      <c r="M12" s="266"/>
    </row>
    <row r="13" spans="1:13" s="1" customFormat="1" ht="29.25" customHeight="1" x14ac:dyDescent="0.25">
      <c r="A13" s="115" t="s">
        <v>29</v>
      </c>
      <c r="B13" s="80">
        <v>2382</v>
      </c>
      <c r="C13" s="80">
        <v>3012</v>
      </c>
      <c r="D13" s="80">
        <v>659</v>
      </c>
      <c r="E13" s="80">
        <v>665</v>
      </c>
      <c r="F13" s="80">
        <v>764</v>
      </c>
      <c r="G13" s="80">
        <v>2088</v>
      </c>
      <c r="H13" s="80">
        <v>924</v>
      </c>
      <c r="I13" s="80">
        <v>711</v>
      </c>
      <c r="J13" s="80">
        <v>744</v>
      </c>
      <c r="K13" s="80">
        <v>855</v>
      </c>
      <c r="L13" s="80">
        <v>2310</v>
      </c>
      <c r="M13" s="266"/>
    </row>
    <row r="14" spans="1:13" s="1" customFormat="1" ht="29.25" customHeight="1" x14ac:dyDescent="0.25">
      <c r="A14" s="115" t="s">
        <v>28</v>
      </c>
      <c r="B14" s="80">
        <v>4337</v>
      </c>
      <c r="C14" s="80">
        <v>5823</v>
      </c>
      <c r="D14" s="80">
        <v>1349</v>
      </c>
      <c r="E14" s="80">
        <v>1530</v>
      </c>
      <c r="F14" s="80">
        <v>1463</v>
      </c>
      <c r="G14" s="80">
        <v>4342</v>
      </c>
      <c r="H14" s="80">
        <v>1481</v>
      </c>
      <c r="I14" s="80">
        <v>1581</v>
      </c>
      <c r="J14" s="80">
        <v>1438</v>
      </c>
      <c r="K14" s="80">
        <v>1326</v>
      </c>
      <c r="L14" s="80">
        <v>4345</v>
      </c>
      <c r="M14" s="266"/>
    </row>
    <row r="15" spans="1:13" s="1" customFormat="1" ht="29.25" customHeight="1" x14ac:dyDescent="0.25">
      <c r="A15" s="115" t="s">
        <v>23</v>
      </c>
      <c r="B15" s="80">
        <v>11811</v>
      </c>
      <c r="C15" s="80">
        <v>15913</v>
      </c>
      <c r="D15" s="80">
        <v>3588</v>
      </c>
      <c r="E15" s="80">
        <v>3785</v>
      </c>
      <c r="F15" s="80">
        <v>4468</v>
      </c>
      <c r="G15" s="80">
        <v>11841</v>
      </c>
      <c r="H15" s="80">
        <v>4072</v>
      </c>
      <c r="I15" s="80">
        <v>3545</v>
      </c>
      <c r="J15" s="80">
        <v>5085</v>
      </c>
      <c r="K15" s="80">
        <v>4660</v>
      </c>
      <c r="L15" s="80">
        <v>13290</v>
      </c>
      <c r="M15" s="266"/>
    </row>
    <row r="16" spans="1:13" s="29" customFormat="1" ht="29.25" customHeight="1" x14ac:dyDescent="0.25">
      <c r="A16" s="114" t="s">
        <v>8</v>
      </c>
      <c r="B16" s="82">
        <v>3973</v>
      </c>
      <c r="C16" s="82">
        <v>5953</v>
      </c>
      <c r="D16" s="82">
        <v>1195</v>
      </c>
      <c r="E16" s="82">
        <v>1403</v>
      </c>
      <c r="F16" s="82">
        <v>1420</v>
      </c>
      <c r="G16" s="82">
        <v>4018</v>
      </c>
      <c r="H16" s="82">
        <v>1935</v>
      </c>
      <c r="I16" s="82">
        <v>1563</v>
      </c>
      <c r="J16" s="82">
        <v>3036</v>
      </c>
      <c r="K16" s="82">
        <v>838</v>
      </c>
      <c r="L16" s="82">
        <v>5437</v>
      </c>
      <c r="M16" s="266"/>
    </row>
    <row r="17" spans="1:13" s="1" customFormat="1" ht="29.25" customHeight="1" x14ac:dyDescent="0.25">
      <c r="A17" s="115" t="s">
        <v>27</v>
      </c>
      <c r="B17" s="80">
        <v>1604</v>
      </c>
      <c r="C17" s="80">
        <v>2830</v>
      </c>
      <c r="D17" s="80">
        <v>542</v>
      </c>
      <c r="E17" s="80">
        <v>572</v>
      </c>
      <c r="F17" s="80">
        <v>834</v>
      </c>
      <c r="G17" s="80">
        <v>1948</v>
      </c>
      <c r="H17" s="80">
        <v>882</v>
      </c>
      <c r="I17" s="80">
        <v>823</v>
      </c>
      <c r="J17" s="80">
        <v>938</v>
      </c>
      <c r="K17" s="80">
        <v>633</v>
      </c>
      <c r="L17" s="80">
        <v>2394</v>
      </c>
      <c r="M17" s="266"/>
    </row>
    <row r="18" spans="1:13" s="1" customFormat="1" ht="29.25" customHeight="1" x14ac:dyDescent="0.25">
      <c r="A18" s="115" t="s">
        <v>26</v>
      </c>
      <c r="B18" s="80">
        <v>2369</v>
      </c>
      <c r="C18" s="80">
        <v>3123</v>
      </c>
      <c r="D18" s="80">
        <v>653</v>
      </c>
      <c r="E18" s="80">
        <v>831</v>
      </c>
      <c r="F18" s="80">
        <v>586</v>
      </c>
      <c r="G18" s="80">
        <v>2070</v>
      </c>
      <c r="H18" s="80">
        <v>1053</v>
      </c>
      <c r="I18" s="80">
        <v>740</v>
      </c>
      <c r="J18" s="80">
        <v>2098</v>
      </c>
      <c r="K18" s="80">
        <v>205</v>
      </c>
      <c r="L18" s="80">
        <v>3043</v>
      </c>
      <c r="M18" s="266"/>
    </row>
    <row r="19" spans="1:13" s="29" customFormat="1" ht="29.25" customHeight="1" x14ac:dyDescent="0.25">
      <c r="A19" s="123" t="s">
        <v>7</v>
      </c>
      <c r="B19" s="82">
        <v>5032</v>
      </c>
      <c r="C19" s="82">
        <v>7463</v>
      </c>
      <c r="D19" s="82">
        <v>1591</v>
      </c>
      <c r="E19" s="82">
        <v>1808</v>
      </c>
      <c r="F19" s="82">
        <v>2039</v>
      </c>
      <c r="G19" s="82">
        <v>5438</v>
      </c>
      <c r="H19" s="82">
        <v>2025</v>
      </c>
      <c r="I19" s="82">
        <v>1648</v>
      </c>
      <c r="J19" s="82">
        <v>1165</v>
      </c>
      <c r="K19" s="82">
        <v>1094</v>
      </c>
      <c r="L19" s="82">
        <v>3907</v>
      </c>
      <c r="M19" s="266"/>
    </row>
    <row r="20" spans="1:13" s="1" customFormat="1" ht="29.25" customHeight="1" x14ac:dyDescent="0.25">
      <c r="A20" s="115" t="s">
        <v>25</v>
      </c>
      <c r="B20" s="80">
        <v>993</v>
      </c>
      <c r="C20" s="80">
        <v>1267</v>
      </c>
      <c r="D20" s="80">
        <v>305</v>
      </c>
      <c r="E20" s="80">
        <v>263</v>
      </c>
      <c r="F20" s="80">
        <v>322</v>
      </c>
      <c r="G20" s="80">
        <v>890</v>
      </c>
      <c r="H20" s="80">
        <v>377</v>
      </c>
      <c r="I20" s="80">
        <v>325</v>
      </c>
      <c r="J20" s="80">
        <v>311</v>
      </c>
      <c r="K20" s="80">
        <v>309</v>
      </c>
      <c r="L20" s="80">
        <v>945</v>
      </c>
      <c r="M20" s="266"/>
    </row>
    <row r="21" spans="1:13" s="1" customFormat="1" ht="29.25" customHeight="1" x14ac:dyDescent="0.25">
      <c r="A21" s="115" t="s">
        <v>24</v>
      </c>
      <c r="B21" s="80">
        <v>2131</v>
      </c>
      <c r="C21" s="80">
        <v>3780</v>
      </c>
      <c r="D21" s="80">
        <v>878</v>
      </c>
      <c r="E21" s="80">
        <v>824</v>
      </c>
      <c r="F21" s="80">
        <v>1017</v>
      </c>
      <c r="G21" s="80">
        <v>2719</v>
      </c>
      <c r="H21" s="80">
        <v>1061</v>
      </c>
      <c r="I21" s="80">
        <v>757</v>
      </c>
      <c r="J21" s="80">
        <v>514</v>
      </c>
      <c r="K21" s="80">
        <v>471</v>
      </c>
      <c r="L21" s="80">
        <v>1742</v>
      </c>
      <c r="M21" s="266"/>
    </row>
    <row r="22" spans="1:13" s="1" customFormat="1" ht="29.25" customHeight="1" x14ac:dyDescent="0.25">
      <c r="A22" s="115" t="s">
        <v>23</v>
      </c>
      <c r="B22" s="80">
        <v>1908</v>
      </c>
      <c r="C22" s="80">
        <v>2416</v>
      </c>
      <c r="D22" s="80">
        <v>408</v>
      </c>
      <c r="E22" s="80">
        <v>721</v>
      </c>
      <c r="F22" s="80">
        <v>700</v>
      </c>
      <c r="G22" s="80">
        <v>1829</v>
      </c>
      <c r="H22" s="80">
        <v>587</v>
      </c>
      <c r="I22" s="80">
        <v>566</v>
      </c>
      <c r="J22" s="80">
        <v>340</v>
      </c>
      <c r="K22" s="80">
        <v>314</v>
      </c>
      <c r="L22" s="80">
        <v>1220</v>
      </c>
      <c r="M22" s="266"/>
    </row>
    <row r="23" spans="1:13" s="1" customFormat="1" ht="29.25" customHeight="1" x14ac:dyDescent="0.25">
      <c r="A23" s="123" t="s">
        <v>39</v>
      </c>
      <c r="B23" s="82">
        <v>37053</v>
      </c>
      <c r="C23" s="82">
        <v>66735</v>
      </c>
      <c r="D23" s="82">
        <v>13813</v>
      </c>
      <c r="E23" s="82">
        <v>21602</v>
      </c>
      <c r="F23" s="82">
        <v>15261</v>
      </c>
      <c r="G23" s="82">
        <v>50676</v>
      </c>
      <c r="H23" s="82">
        <v>16059</v>
      </c>
      <c r="I23" s="82">
        <v>15433</v>
      </c>
      <c r="J23" s="82">
        <v>13570</v>
      </c>
      <c r="K23" s="82">
        <v>14651</v>
      </c>
      <c r="L23" s="82">
        <v>43654</v>
      </c>
      <c r="M23" s="266"/>
    </row>
    <row r="24" spans="1:13" ht="29.25" customHeight="1" x14ac:dyDescent="0.25">
      <c r="A24" s="115" t="s">
        <v>38</v>
      </c>
      <c r="B24" s="80">
        <v>30323</v>
      </c>
      <c r="C24" s="80">
        <v>55631</v>
      </c>
      <c r="D24" s="80">
        <v>9981</v>
      </c>
      <c r="E24" s="80">
        <v>18955</v>
      </c>
      <c r="F24" s="80">
        <v>13263</v>
      </c>
      <c r="G24" s="80">
        <v>42199</v>
      </c>
      <c r="H24" s="80">
        <v>13432</v>
      </c>
      <c r="I24" s="80">
        <v>13637</v>
      </c>
      <c r="J24" s="80">
        <v>11524</v>
      </c>
      <c r="K24" s="80">
        <v>13174</v>
      </c>
      <c r="L24" s="80">
        <v>38335</v>
      </c>
      <c r="M24" s="266"/>
    </row>
    <row r="25" spans="1:13" ht="29.25" customHeight="1" x14ac:dyDescent="0.25">
      <c r="A25" s="115" t="s">
        <v>37</v>
      </c>
      <c r="B25" s="80">
        <v>2059</v>
      </c>
      <c r="C25" s="80">
        <v>3016</v>
      </c>
      <c r="D25" s="80">
        <v>931</v>
      </c>
      <c r="E25" s="80">
        <v>811</v>
      </c>
      <c r="F25" s="80">
        <v>606</v>
      </c>
      <c r="G25" s="80">
        <v>2348</v>
      </c>
      <c r="H25" s="80">
        <v>668</v>
      </c>
      <c r="I25" s="80">
        <v>647</v>
      </c>
      <c r="J25" s="80">
        <v>525</v>
      </c>
      <c r="K25" s="80">
        <v>546</v>
      </c>
      <c r="L25" s="80">
        <v>1718</v>
      </c>
      <c r="M25" s="266"/>
    </row>
    <row r="26" spans="1:13" ht="29.25" customHeight="1" x14ac:dyDescent="0.25">
      <c r="A26" s="124" t="s">
        <v>23</v>
      </c>
      <c r="B26" s="88">
        <v>4671</v>
      </c>
      <c r="C26" s="88">
        <v>8088</v>
      </c>
      <c r="D26" s="88">
        <v>2901</v>
      </c>
      <c r="E26" s="88">
        <v>1836</v>
      </c>
      <c r="F26" s="88">
        <v>1392</v>
      </c>
      <c r="G26" s="88">
        <v>6129</v>
      </c>
      <c r="H26" s="88">
        <v>1959</v>
      </c>
      <c r="I26" s="88">
        <v>1149</v>
      </c>
      <c r="J26" s="88">
        <v>1521</v>
      </c>
      <c r="K26" s="88">
        <v>931</v>
      </c>
      <c r="L26" s="88">
        <v>3601</v>
      </c>
      <c r="M26" s="266"/>
    </row>
    <row r="27" spans="1:13" ht="18" customHeight="1" x14ac:dyDescent="0.25">
      <c r="A27" s="104" t="s">
        <v>369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266"/>
    </row>
    <row r="28" spans="1:13" x14ac:dyDescent="0.25">
      <c r="F28" s="127"/>
      <c r="G28" s="127"/>
    </row>
  </sheetData>
  <mergeCells count="8">
    <mergeCell ref="A1:L1"/>
    <mergeCell ref="M1:M27"/>
    <mergeCell ref="A2:L2"/>
    <mergeCell ref="A3:A4"/>
    <mergeCell ref="B3:B4"/>
    <mergeCell ref="C3:C4"/>
    <mergeCell ref="D3:H3"/>
    <mergeCell ref="I3:L3"/>
  </mergeCells>
  <pageMargins left="0.23622047244094491" right="0.23622047244094491" top="0.39370078740157483" bottom="0.78740157480314965" header="0" footer="0"/>
  <pageSetup paperSize="9" scale="6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7EEE7-C7D9-4CFA-A75C-E6478379B857}">
  <sheetPr>
    <pageSetUpPr fitToPage="1"/>
  </sheetPr>
  <dimension ref="A1:M26"/>
  <sheetViews>
    <sheetView zoomScaleNormal="100" workbookViewId="0">
      <selection sqref="A1:L1"/>
    </sheetView>
  </sheetViews>
  <sheetFormatPr defaultColWidth="9.140625" defaultRowHeight="15.75" x14ac:dyDescent="0.25"/>
  <cols>
    <col min="1" max="1" width="63.42578125" style="1" customWidth="1"/>
    <col min="2" max="8" width="16" style="1" customWidth="1"/>
    <col min="9" max="12" width="15.28515625" style="1" customWidth="1"/>
    <col min="13" max="13" width="6.7109375" style="1" customWidth="1"/>
    <col min="14" max="16384" width="9.140625" style="1"/>
  </cols>
  <sheetData>
    <row r="1" spans="1:13" ht="18" customHeight="1" x14ac:dyDescent="0.25">
      <c r="A1" s="282" t="s">
        <v>390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66">
        <v>25</v>
      </c>
    </row>
    <row r="2" spans="1:13" ht="18" customHeight="1" x14ac:dyDescent="0.25">
      <c r="A2" s="276" t="s">
        <v>22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66"/>
    </row>
    <row r="3" spans="1:13" ht="36" customHeight="1" x14ac:dyDescent="0.25">
      <c r="A3" s="267" t="s">
        <v>36</v>
      </c>
      <c r="B3" s="267">
        <v>2021</v>
      </c>
      <c r="C3" s="267">
        <v>2022</v>
      </c>
      <c r="D3" s="273">
        <v>2022</v>
      </c>
      <c r="E3" s="274"/>
      <c r="F3" s="274"/>
      <c r="G3" s="274"/>
      <c r="H3" s="275"/>
      <c r="I3" s="273" t="s">
        <v>348</v>
      </c>
      <c r="J3" s="274"/>
      <c r="K3" s="274"/>
      <c r="L3" s="275"/>
      <c r="M3" s="266"/>
    </row>
    <row r="4" spans="1:13" ht="36" customHeight="1" x14ac:dyDescent="0.25">
      <c r="A4" s="268"/>
      <c r="B4" s="268"/>
      <c r="C4" s="268"/>
      <c r="D4" s="2" t="s">
        <v>336</v>
      </c>
      <c r="E4" s="2" t="s">
        <v>337</v>
      </c>
      <c r="F4" s="2" t="s">
        <v>338</v>
      </c>
      <c r="G4" s="3" t="s">
        <v>372</v>
      </c>
      <c r="H4" s="2" t="s">
        <v>339</v>
      </c>
      <c r="I4" s="2" t="s">
        <v>336</v>
      </c>
      <c r="J4" s="2" t="s">
        <v>337</v>
      </c>
      <c r="K4" s="2" t="s">
        <v>338</v>
      </c>
      <c r="L4" s="3" t="s">
        <v>372</v>
      </c>
      <c r="M4" s="266"/>
    </row>
    <row r="5" spans="1:13" s="29" customFormat="1" ht="30.75" customHeight="1" x14ac:dyDescent="0.25">
      <c r="A5" s="114" t="s">
        <v>60</v>
      </c>
      <c r="B5" s="82">
        <v>2331</v>
      </c>
      <c r="C5" s="82">
        <v>3526</v>
      </c>
      <c r="D5" s="82">
        <v>738</v>
      </c>
      <c r="E5" s="82">
        <v>752</v>
      </c>
      <c r="F5" s="82">
        <v>1338</v>
      </c>
      <c r="G5" s="82">
        <v>2828</v>
      </c>
      <c r="H5" s="82">
        <v>698</v>
      </c>
      <c r="I5" s="82">
        <v>384</v>
      </c>
      <c r="J5" s="82">
        <v>899</v>
      </c>
      <c r="K5" s="82">
        <v>707</v>
      </c>
      <c r="L5" s="82">
        <v>1990</v>
      </c>
      <c r="M5" s="266"/>
    </row>
    <row r="6" spans="1:13" ht="30.75" customHeight="1" x14ac:dyDescent="0.25">
      <c r="A6" s="115" t="s">
        <v>61</v>
      </c>
      <c r="B6" s="80">
        <v>2125</v>
      </c>
      <c r="C6" s="80">
        <v>3263</v>
      </c>
      <c r="D6" s="80">
        <v>680</v>
      </c>
      <c r="E6" s="80">
        <v>699</v>
      </c>
      <c r="F6" s="80">
        <v>1238</v>
      </c>
      <c r="G6" s="80">
        <v>2617</v>
      </c>
      <c r="H6" s="80">
        <v>646</v>
      </c>
      <c r="I6" s="80">
        <v>357</v>
      </c>
      <c r="J6" s="80">
        <v>876</v>
      </c>
      <c r="K6" s="80">
        <v>600</v>
      </c>
      <c r="L6" s="80">
        <v>1833</v>
      </c>
      <c r="M6" s="266"/>
    </row>
    <row r="7" spans="1:13" ht="30.75" customHeight="1" x14ac:dyDescent="0.25">
      <c r="A7" s="115" t="s">
        <v>23</v>
      </c>
      <c r="B7" s="80">
        <v>206</v>
      </c>
      <c r="C7" s="80">
        <v>263</v>
      </c>
      <c r="D7" s="80">
        <v>58</v>
      </c>
      <c r="E7" s="80">
        <v>53</v>
      </c>
      <c r="F7" s="80">
        <v>100</v>
      </c>
      <c r="G7" s="80">
        <v>211</v>
      </c>
      <c r="H7" s="80">
        <v>52</v>
      </c>
      <c r="I7" s="80">
        <v>27</v>
      </c>
      <c r="J7" s="80">
        <v>23</v>
      </c>
      <c r="K7" s="80">
        <v>107</v>
      </c>
      <c r="L7" s="80">
        <v>157</v>
      </c>
      <c r="M7" s="266"/>
    </row>
    <row r="8" spans="1:13" ht="30.75" customHeight="1" x14ac:dyDescent="0.25">
      <c r="A8" s="114" t="s">
        <v>59</v>
      </c>
      <c r="B8" s="82">
        <v>24746</v>
      </c>
      <c r="C8" s="82">
        <v>24838</v>
      </c>
      <c r="D8" s="82">
        <v>5281</v>
      </c>
      <c r="E8" s="82">
        <v>6144</v>
      </c>
      <c r="F8" s="82">
        <v>7044</v>
      </c>
      <c r="G8" s="82">
        <v>18469</v>
      </c>
      <c r="H8" s="82">
        <v>6369</v>
      </c>
      <c r="I8" s="82">
        <v>5472</v>
      </c>
      <c r="J8" s="82">
        <v>5965</v>
      </c>
      <c r="K8" s="82">
        <v>6467</v>
      </c>
      <c r="L8" s="82">
        <v>17904</v>
      </c>
      <c r="M8" s="266"/>
    </row>
    <row r="9" spans="1:13" s="29" customFormat="1" ht="30.75" customHeight="1" x14ac:dyDescent="0.25">
      <c r="A9" s="115" t="s">
        <v>62</v>
      </c>
      <c r="B9" s="80">
        <v>1561</v>
      </c>
      <c r="C9" s="80">
        <v>1691</v>
      </c>
      <c r="D9" s="80">
        <v>394</v>
      </c>
      <c r="E9" s="80">
        <v>419</v>
      </c>
      <c r="F9" s="80">
        <v>483</v>
      </c>
      <c r="G9" s="80">
        <v>1296</v>
      </c>
      <c r="H9" s="80">
        <v>395</v>
      </c>
      <c r="I9" s="80">
        <v>320</v>
      </c>
      <c r="J9" s="80">
        <v>381</v>
      </c>
      <c r="K9" s="80">
        <v>394</v>
      </c>
      <c r="L9" s="80">
        <v>1095</v>
      </c>
      <c r="M9" s="266"/>
    </row>
    <row r="10" spans="1:13" ht="30.75" customHeight="1" x14ac:dyDescent="0.25">
      <c r="A10" s="115" t="s">
        <v>63</v>
      </c>
      <c r="B10" s="80">
        <v>10159</v>
      </c>
      <c r="C10" s="80">
        <v>7668</v>
      </c>
      <c r="D10" s="80">
        <v>1765</v>
      </c>
      <c r="E10" s="80">
        <v>1851</v>
      </c>
      <c r="F10" s="80">
        <v>2006</v>
      </c>
      <c r="G10" s="80">
        <v>5622</v>
      </c>
      <c r="H10" s="80">
        <v>2046</v>
      </c>
      <c r="I10" s="80">
        <v>1862</v>
      </c>
      <c r="J10" s="80">
        <v>2201</v>
      </c>
      <c r="K10" s="80">
        <v>2297</v>
      </c>
      <c r="L10" s="80">
        <v>6360</v>
      </c>
      <c r="M10" s="266"/>
    </row>
    <row r="11" spans="1:13" ht="30.75" customHeight="1" x14ac:dyDescent="0.25">
      <c r="A11" s="115" t="s">
        <v>64</v>
      </c>
      <c r="B11" s="80">
        <v>950</v>
      </c>
      <c r="C11" s="80">
        <v>1000</v>
      </c>
      <c r="D11" s="80">
        <v>147</v>
      </c>
      <c r="E11" s="80">
        <v>226</v>
      </c>
      <c r="F11" s="80">
        <v>364</v>
      </c>
      <c r="G11" s="80">
        <v>737</v>
      </c>
      <c r="H11" s="80">
        <v>263</v>
      </c>
      <c r="I11" s="80">
        <v>198</v>
      </c>
      <c r="J11" s="80">
        <v>141</v>
      </c>
      <c r="K11" s="80">
        <v>211</v>
      </c>
      <c r="L11" s="80">
        <v>550</v>
      </c>
      <c r="M11" s="266"/>
    </row>
    <row r="12" spans="1:13" s="29" customFormat="1" ht="30.75" customHeight="1" x14ac:dyDescent="0.25">
      <c r="A12" s="115" t="s">
        <v>65</v>
      </c>
      <c r="B12" s="80">
        <v>2638</v>
      </c>
      <c r="C12" s="80">
        <v>3202</v>
      </c>
      <c r="D12" s="80">
        <v>649</v>
      </c>
      <c r="E12" s="80">
        <v>846</v>
      </c>
      <c r="F12" s="80">
        <v>1059</v>
      </c>
      <c r="G12" s="80">
        <v>2554</v>
      </c>
      <c r="H12" s="80">
        <v>648</v>
      </c>
      <c r="I12" s="80">
        <v>608</v>
      </c>
      <c r="J12" s="80">
        <v>653</v>
      </c>
      <c r="K12" s="80">
        <v>805</v>
      </c>
      <c r="L12" s="80">
        <v>2066</v>
      </c>
      <c r="M12" s="266"/>
    </row>
    <row r="13" spans="1:13" ht="30.75" customHeight="1" x14ac:dyDescent="0.25">
      <c r="A13" s="115" t="s">
        <v>66</v>
      </c>
      <c r="B13" s="80">
        <v>1656</v>
      </c>
      <c r="C13" s="80">
        <v>1997</v>
      </c>
      <c r="D13" s="80">
        <v>398</v>
      </c>
      <c r="E13" s="80">
        <v>531</v>
      </c>
      <c r="F13" s="80">
        <v>594</v>
      </c>
      <c r="G13" s="80">
        <v>1523</v>
      </c>
      <c r="H13" s="80">
        <v>474</v>
      </c>
      <c r="I13" s="80">
        <v>422</v>
      </c>
      <c r="J13" s="80">
        <v>452</v>
      </c>
      <c r="K13" s="80">
        <v>527</v>
      </c>
      <c r="L13" s="80">
        <v>1401</v>
      </c>
      <c r="M13" s="266"/>
    </row>
    <row r="14" spans="1:13" ht="30.75" customHeight="1" x14ac:dyDescent="0.25">
      <c r="A14" s="115" t="s">
        <v>23</v>
      </c>
      <c r="B14" s="80">
        <v>7782</v>
      </c>
      <c r="C14" s="80">
        <v>9280</v>
      </c>
      <c r="D14" s="80">
        <v>1928</v>
      </c>
      <c r="E14" s="80">
        <v>2271</v>
      </c>
      <c r="F14" s="80">
        <v>2538</v>
      </c>
      <c r="G14" s="80">
        <v>6737</v>
      </c>
      <c r="H14" s="80">
        <v>2543</v>
      </c>
      <c r="I14" s="80">
        <v>2062</v>
      </c>
      <c r="J14" s="80">
        <v>2137</v>
      </c>
      <c r="K14" s="80">
        <v>2233</v>
      </c>
      <c r="L14" s="80">
        <v>6432</v>
      </c>
      <c r="M14" s="266"/>
    </row>
    <row r="15" spans="1:13" ht="30.75" customHeight="1" x14ac:dyDescent="0.25">
      <c r="A15" s="123" t="s">
        <v>67</v>
      </c>
      <c r="B15" s="82">
        <v>37699</v>
      </c>
      <c r="C15" s="82">
        <v>46451</v>
      </c>
      <c r="D15" s="82">
        <v>9938</v>
      </c>
      <c r="E15" s="82">
        <v>11617</v>
      </c>
      <c r="F15" s="82">
        <v>13606</v>
      </c>
      <c r="G15" s="82">
        <v>35161</v>
      </c>
      <c r="H15" s="82">
        <v>11290</v>
      </c>
      <c r="I15" s="82">
        <v>8931</v>
      </c>
      <c r="J15" s="82">
        <v>9726</v>
      </c>
      <c r="K15" s="82">
        <v>9718</v>
      </c>
      <c r="L15" s="82">
        <v>28375</v>
      </c>
      <c r="M15" s="266"/>
    </row>
    <row r="16" spans="1:13" ht="30.75" customHeight="1" x14ac:dyDescent="0.25">
      <c r="A16" s="115" t="s">
        <v>68</v>
      </c>
      <c r="B16" s="80">
        <v>2863</v>
      </c>
      <c r="C16" s="80">
        <v>4025</v>
      </c>
      <c r="D16" s="80">
        <v>807</v>
      </c>
      <c r="E16" s="80">
        <v>978</v>
      </c>
      <c r="F16" s="80">
        <v>1067</v>
      </c>
      <c r="G16" s="80">
        <v>2852</v>
      </c>
      <c r="H16" s="80">
        <v>1173</v>
      </c>
      <c r="I16" s="80">
        <v>865</v>
      </c>
      <c r="J16" s="80">
        <v>799</v>
      </c>
      <c r="K16" s="80">
        <v>780</v>
      </c>
      <c r="L16" s="80">
        <v>2444</v>
      </c>
      <c r="M16" s="266"/>
    </row>
    <row r="17" spans="1:13" ht="30.75" customHeight="1" x14ac:dyDescent="0.25">
      <c r="A17" s="115" t="s">
        <v>69</v>
      </c>
      <c r="B17" s="80">
        <v>3603</v>
      </c>
      <c r="C17" s="80">
        <v>3998</v>
      </c>
      <c r="D17" s="80">
        <v>639</v>
      </c>
      <c r="E17" s="80">
        <v>1413</v>
      </c>
      <c r="F17" s="80">
        <v>981</v>
      </c>
      <c r="G17" s="80">
        <v>3033</v>
      </c>
      <c r="H17" s="80">
        <v>965</v>
      </c>
      <c r="I17" s="80">
        <v>671</v>
      </c>
      <c r="J17" s="80">
        <v>708</v>
      </c>
      <c r="K17" s="80">
        <v>594</v>
      </c>
      <c r="L17" s="80">
        <v>1973</v>
      </c>
      <c r="M17" s="266"/>
    </row>
    <row r="18" spans="1:13" ht="30.75" customHeight="1" x14ac:dyDescent="0.25">
      <c r="A18" s="115" t="s">
        <v>70</v>
      </c>
      <c r="B18" s="80">
        <v>1274</v>
      </c>
      <c r="C18" s="80">
        <v>1898</v>
      </c>
      <c r="D18" s="80">
        <v>362</v>
      </c>
      <c r="E18" s="80">
        <v>564</v>
      </c>
      <c r="F18" s="80">
        <v>544</v>
      </c>
      <c r="G18" s="80">
        <v>1470</v>
      </c>
      <c r="H18" s="80">
        <v>428</v>
      </c>
      <c r="I18" s="80">
        <v>372</v>
      </c>
      <c r="J18" s="80">
        <v>476</v>
      </c>
      <c r="K18" s="80">
        <v>396</v>
      </c>
      <c r="L18" s="80">
        <v>1244</v>
      </c>
      <c r="M18" s="266"/>
    </row>
    <row r="19" spans="1:13" ht="30.75" customHeight="1" x14ac:dyDescent="0.25">
      <c r="A19" s="115" t="s">
        <v>71</v>
      </c>
      <c r="B19" s="80">
        <v>3585</v>
      </c>
      <c r="C19" s="80">
        <v>4165</v>
      </c>
      <c r="D19" s="80">
        <v>867</v>
      </c>
      <c r="E19" s="80">
        <v>1021</v>
      </c>
      <c r="F19" s="80">
        <v>1213</v>
      </c>
      <c r="G19" s="80">
        <v>3101</v>
      </c>
      <c r="H19" s="80">
        <v>1064</v>
      </c>
      <c r="I19" s="80">
        <v>781</v>
      </c>
      <c r="J19" s="80">
        <v>918</v>
      </c>
      <c r="K19" s="80">
        <v>1022</v>
      </c>
      <c r="L19" s="80">
        <v>2721</v>
      </c>
      <c r="M19" s="266"/>
    </row>
    <row r="20" spans="1:13" ht="30.75" customHeight="1" x14ac:dyDescent="0.25">
      <c r="A20" s="115" t="s">
        <v>72</v>
      </c>
      <c r="B20" s="80">
        <v>1986</v>
      </c>
      <c r="C20" s="80">
        <v>2645</v>
      </c>
      <c r="D20" s="80">
        <v>519</v>
      </c>
      <c r="E20" s="80">
        <v>834</v>
      </c>
      <c r="F20" s="80">
        <v>662</v>
      </c>
      <c r="G20" s="80">
        <v>2015</v>
      </c>
      <c r="H20" s="80">
        <v>630</v>
      </c>
      <c r="I20" s="80">
        <v>519</v>
      </c>
      <c r="J20" s="80">
        <v>670</v>
      </c>
      <c r="K20" s="80">
        <v>674</v>
      </c>
      <c r="L20" s="80">
        <v>1863</v>
      </c>
      <c r="M20" s="266"/>
    </row>
    <row r="21" spans="1:13" ht="30.75" customHeight="1" x14ac:dyDescent="0.25">
      <c r="A21" s="115" t="s">
        <v>73</v>
      </c>
      <c r="B21" s="80">
        <v>3505</v>
      </c>
      <c r="C21" s="80">
        <v>5084</v>
      </c>
      <c r="D21" s="80">
        <v>1163</v>
      </c>
      <c r="E21" s="80">
        <v>1335</v>
      </c>
      <c r="F21" s="80">
        <v>1363</v>
      </c>
      <c r="G21" s="80">
        <v>3861</v>
      </c>
      <c r="H21" s="80">
        <v>1223</v>
      </c>
      <c r="I21" s="80">
        <v>972</v>
      </c>
      <c r="J21" s="80">
        <v>1058</v>
      </c>
      <c r="K21" s="80">
        <v>910</v>
      </c>
      <c r="L21" s="80">
        <v>2940</v>
      </c>
      <c r="M21" s="266"/>
    </row>
    <row r="22" spans="1:13" ht="30.75" customHeight="1" x14ac:dyDescent="0.25">
      <c r="A22" s="115" t="s">
        <v>74</v>
      </c>
      <c r="B22" s="80">
        <v>6260</v>
      </c>
      <c r="C22" s="80">
        <v>6851</v>
      </c>
      <c r="D22" s="80">
        <v>1796</v>
      </c>
      <c r="E22" s="80">
        <v>1389</v>
      </c>
      <c r="F22" s="80">
        <v>2408</v>
      </c>
      <c r="G22" s="80">
        <v>5593</v>
      </c>
      <c r="H22" s="80">
        <v>1258</v>
      </c>
      <c r="I22" s="80">
        <v>1278</v>
      </c>
      <c r="J22" s="80">
        <v>1224</v>
      </c>
      <c r="K22" s="80">
        <v>1215</v>
      </c>
      <c r="L22" s="80">
        <v>3717</v>
      </c>
      <c r="M22" s="266"/>
    </row>
    <row r="23" spans="1:13" ht="30.75" customHeight="1" x14ac:dyDescent="0.25">
      <c r="A23" s="115" t="s">
        <v>75</v>
      </c>
      <c r="B23" s="80">
        <v>5741</v>
      </c>
      <c r="C23" s="80">
        <v>7165</v>
      </c>
      <c r="D23" s="80">
        <v>1531</v>
      </c>
      <c r="E23" s="80">
        <v>1566</v>
      </c>
      <c r="F23" s="80">
        <v>2163</v>
      </c>
      <c r="G23" s="80">
        <v>5260</v>
      </c>
      <c r="H23" s="80">
        <v>1905</v>
      </c>
      <c r="I23" s="80">
        <v>1362</v>
      </c>
      <c r="J23" s="80">
        <v>1542</v>
      </c>
      <c r="K23" s="80">
        <v>1638</v>
      </c>
      <c r="L23" s="80">
        <v>4542</v>
      </c>
      <c r="M23" s="266"/>
    </row>
    <row r="24" spans="1:13" ht="30.75" customHeight="1" x14ac:dyDescent="0.25">
      <c r="A24" s="124" t="s">
        <v>23</v>
      </c>
      <c r="B24" s="88">
        <v>8882</v>
      </c>
      <c r="C24" s="88">
        <v>10620</v>
      </c>
      <c r="D24" s="88">
        <v>2254</v>
      </c>
      <c r="E24" s="88">
        <v>2517</v>
      </c>
      <c r="F24" s="88">
        <v>3205</v>
      </c>
      <c r="G24" s="88">
        <v>7976</v>
      </c>
      <c r="H24" s="88">
        <v>2644</v>
      </c>
      <c r="I24" s="88">
        <v>2111</v>
      </c>
      <c r="J24" s="88">
        <v>2331</v>
      </c>
      <c r="K24" s="88">
        <v>2489</v>
      </c>
      <c r="L24" s="88">
        <v>6931</v>
      </c>
      <c r="M24" s="266"/>
    </row>
    <row r="25" spans="1:13" s="121" customFormat="1" ht="18" customHeight="1" x14ac:dyDescent="0.25">
      <c r="A25" s="104" t="s">
        <v>369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266"/>
    </row>
    <row r="26" spans="1:13" x14ac:dyDescent="0.25">
      <c r="E26" s="83"/>
      <c r="F26" s="83"/>
      <c r="G26" s="83"/>
    </row>
  </sheetData>
  <mergeCells count="8">
    <mergeCell ref="A1:L1"/>
    <mergeCell ref="M1:M25"/>
    <mergeCell ref="A2:L2"/>
    <mergeCell ref="A3:A4"/>
    <mergeCell ref="B3:B4"/>
    <mergeCell ref="C3:C4"/>
    <mergeCell ref="D3:H3"/>
    <mergeCell ref="I3:L3"/>
  </mergeCells>
  <printOptions horizontalCentered="1"/>
  <pageMargins left="0.23622047244094491" right="0.23622047244094491" top="1.1811023622047245" bottom="0.19685039370078741" header="0" footer="0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CD6DE-3018-4855-8CA1-3BE629118A3D}">
  <sheetPr>
    <pageSetUpPr fitToPage="1"/>
  </sheetPr>
  <dimension ref="A1:M27"/>
  <sheetViews>
    <sheetView zoomScaleNormal="100" workbookViewId="0">
      <selection sqref="A1:L1"/>
    </sheetView>
  </sheetViews>
  <sheetFormatPr defaultColWidth="9.140625" defaultRowHeight="15.75" x14ac:dyDescent="0.25"/>
  <cols>
    <col min="1" max="1" width="83.7109375" style="1" customWidth="1"/>
    <col min="2" max="11" width="16" style="1" customWidth="1"/>
    <col min="12" max="12" width="15.85546875" style="1" customWidth="1"/>
    <col min="13" max="13" width="6.7109375" style="70" customWidth="1"/>
    <col min="14" max="16384" width="9.140625" style="1"/>
  </cols>
  <sheetData>
    <row r="1" spans="1:13" ht="18" customHeight="1" x14ac:dyDescent="0.25">
      <c r="A1" s="282" t="s">
        <v>390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66">
        <v>26</v>
      </c>
    </row>
    <row r="2" spans="1:13" ht="18" customHeight="1" x14ac:dyDescent="0.25">
      <c r="A2" s="276" t="s">
        <v>22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66"/>
    </row>
    <row r="3" spans="1:13" ht="35.25" customHeight="1" x14ac:dyDescent="0.25">
      <c r="A3" s="267" t="s">
        <v>58</v>
      </c>
      <c r="B3" s="267">
        <v>2021</v>
      </c>
      <c r="C3" s="267">
        <v>2022</v>
      </c>
      <c r="D3" s="273">
        <v>2022</v>
      </c>
      <c r="E3" s="274"/>
      <c r="F3" s="274"/>
      <c r="G3" s="274"/>
      <c r="H3" s="275"/>
      <c r="I3" s="273" t="s">
        <v>348</v>
      </c>
      <c r="J3" s="274"/>
      <c r="K3" s="274"/>
      <c r="L3" s="275"/>
      <c r="M3" s="266"/>
    </row>
    <row r="4" spans="1:13" ht="35.25" customHeight="1" x14ac:dyDescent="0.25">
      <c r="A4" s="268"/>
      <c r="B4" s="268"/>
      <c r="C4" s="268"/>
      <c r="D4" s="2" t="s">
        <v>336</v>
      </c>
      <c r="E4" s="2" t="s">
        <v>337</v>
      </c>
      <c r="F4" s="2" t="s">
        <v>338</v>
      </c>
      <c r="G4" s="3" t="s">
        <v>372</v>
      </c>
      <c r="H4" s="2" t="s">
        <v>339</v>
      </c>
      <c r="I4" s="2" t="s">
        <v>336</v>
      </c>
      <c r="J4" s="2" t="s">
        <v>337</v>
      </c>
      <c r="K4" s="2" t="s">
        <v>376</v>
      </c>
      <c r="L4" s="3" t="s">
        <v>372</v>
      </c>
      <c r="M4" s="266"/>
    </row>
    <row r="5" spans="1:13" ht="29.25" customHeight="1" x14ac:dyDescent="0.25">
      <c r="A5" s="114" t="s">
        <v>57</v>
      </c>
      <c r="B5" s="82">
        <v>42094</v>
      </c>
      <c r="C5" s="82">
        <v>56547</v>
      </c>
      <c r="D5" s="82">
        <v>12600</v>
      </c>
      <c r="E5" s="82">
        <v>13048</v>
      </c>
      <c r="F5" s="82">
        <v>14524</v>
      </c>
      <c r="G5" s="82">
        <v>40172</v>
      </c>
      <c r="H5" s="82">
        <v>16375</v>
      </c>
      <c r="I5" s="82">
        <v>14326</v>
      </c>
      <c r="J5" s="82">
        <v>17486</v>
      </c>
      <c r="K5" s="82">
        <v>17818</v>
      </c>
      <c r="L5" s="82">
        <v>49630</v>
      </c>
      <c r="M5" s="266"/>
    </row>
    <row r="6" spans="1:13" ht="29.25" customHeight="1" x14ac:dyDescent="0.25">
      <c r="A6" s="115" t="s">
        <v>56</v>
      </c>
      <c r="B6" s="80">
        <v>1134</v>
      </c>
      <c r="C6" s="80">
        <v>1785</v>
      </c>
      <c r="D6" s="80">
        <v>344</v>
      </c>
      <c r="E6" s="80">
        <v>330</v>
      </c>
      <c r="F6" s="80">
        <v>427</v>
      </c>
      <c r="G6" s="80">
        <v>1101</v>
      </c>
      <c r="H6" s="80">
        <v>684</v>
      </c>
      <c r="I6" s="80">
        <v>454</v>
      </c>
      <c r="J6" s="80">
        <v>470</v>
      </c>
      <c r="K6" s="80">
        <v>449</v>
      </c>
      <c r="L6" s="80">
        <v>1373</v>
      </c>
      <c r="M6" s="266"/>
    </row>
    <row r="7" spans="1:13" ht="29.25" customHeight="1" x14ac:dyDescent="0.25">
      <c r="A7" s="115" t="s">
        <v>55</v>
      </c>
      <c r="B7" s="80">
        <v>2683</v>
      </c>
      <c r="C7" s="80">
        <v>3965</v>
      </c>
      <c r="D7" s="80">
        <v>916</v>
      </c>
      <c r="E7" s="80">
        <v>962</v>
      </c>
      <c r="F7" s="80">
        <v>1169</v>
      </c>
      <c r="G7" s="80">
        <v>3047</v>
      </c>
      <c r="H7" s="80">
        <v>918</v>
      </c>
      <c r="I7" s="80">
        <v>959</v>
      </c>
      <c r="J7" s="80">
        <v>1174</v>
      </c>
      <c r="K7" s="80">
        <v>1487</v>
      </c>
      <c r="L7" s="80">
        <v>3620</v>
      </c>
      <c r="M7" s="266"/>
    </row>
    <row r="8" spans="1:13" ht="29.25" customHeight="1" x14ac:dyDescent="0.25">
      <c r="A8" s="116" t="s">
        <v>54</v>
      </c>
      <c r="B8" s="80">
        <v>6387</v>
      </c>
      <c r="C8" s="80">
        <v>7711</v>
      </c>
      <c r="D8" s="80">
        <v>1682</v>
      </c>
      <c r="E8" s="80">
        <v>1607</v>
      </c>
      <c r="F8" s="80">
        <v>2084</v>
      </c>
      <c r="G8" s="80">
        <v>5373</v>
      </c>
      <c r="H8" s="80">
        <v>2338</v>
      </c>
      <c r="I8" s="80">
        <v>1795</v>
      </c>
      <c r="J8" s="80">
        <v>2167</v>
      </c>
      <c r="K8" s="80">
        <v>2334</v>
      </c>
      <c r="L8" s="80">
        <v>6296</v>
      </c>
      <c r="M8" s="266"/>
    </row>
    <row r="9" spans="1:13" ht="29.25" customHeight="1" x14ac:dyDescent="0.25">
      <c r="A9" s="117" t="s">
        <v>53</v>
      </c>
      <c r="B9" s="80">
        <v>4039</v>
      </c>
      <c r="C9" s="80">
        <v>4108</v>
      </c>
      <c r="D9" s="80">
        <v>1176</v>
      </c>
      <c r="E9" s="80">
        <v>987</v>
      </c>
      <c r="F9" s="80">
        <v>960</v>
      </c>
      <c r="G9" s="80">
        <v>3123</v>
      </c>
      <c r="H9" s="80">
        <v>985</v>
      </c>
      <c r="I9" s="80">
        <v>981</v>
      </c>
      <c r="J9" s="80">
        <v>1158</v>
      </c>
      <c r="K9" s="80">
        <v>1191</v>
      </c>
      <c r="L9" s="80">
        <v>3330</v>
      </c>
      <c r="M9" s="266"/>
    </row>
    <row r="10" spans="1:13" ht="29.25" customHeight="1" x14ac:dyDescent="0.25">
      <c r="A10" s="116" t="s">
        <v>52</v>
      </c>
      <c r="B10" s="80">
        <v>7003</v>
      </c>
      <c r="C10" s="80">
        <v>10388</v>
      </c>
      <c r="D10" s="80">
        <v>2611</v>
      </c>
      <c r="E10" s="80">
        <v>2423</v>
      </c>
      <c r="F10" s="80">
        <v>2219</v>
      </c>
      <c r="G10" s="80">
        <v>7253</v>
      </c>
      <c r="H10" s="80">
        <v>3135</v>
      </c>
      <c r="I10" s="80">
        <v>2775</v>
      </c>
      <c r="J10" s="80">
        <v>2324</v>
      </c>
      <c r="K10" s="80">
        <v>2023</v>
      </c>
      <c r="L10" s="80">
        <v>7122</v>
      </c>
      <c r="M10" s="266"/>
    </row>
    <row r="11" spans="1:13" ht="29.25" customHeight="1" x14ac:dyDescent="0.25">
      <c r="A11" s="116" t="s">
        <v>51</v>
      </c>
      <c r="B11" s="80">
        <v>6633</v>
      </c>
      <c r="C11" s="80">
        <v>8723</v>
      </c>
      <c r="D11" s="80">
        <v>1716</v>
      </c>
      <c r="E11" s="80">
        <v>2108</v>
      </c>
      <c r="F11" s="80">
        <v>2317</v>
      </c>
      <c r="G11" s="80">
        <v>6141</v>
      </c>
      <c r="H11" s="80">
        <v>2582</v>
      </c>
      <c r="I11" s="80">
        <v>1813</v>
      </c>
      <c r="J11" s="80">
        <v>2607</v>
      </c>
      <c r="K11" s="80">
        <v>2703</v>
      </c>
      <c r="L11" s="80">
        <v>7123</v>
      </c>
      <c r="M11" s="266"/>
    </row>
    <row r="12" spans="1:13" ht="29.25" customHeight="1" x14ac:dyDescent="0.25">
      <c r="A12" s="115" t="s">
        <v>50</v>
      </c>
      <c r="B12" s="80">
        <v>13141</v>
      </c>
      <c r="C12" s="80">
        <v>18338</v>
      </c>
      <c r="D12" s="80">
        <v>3645</v>
      </c>
      <c r="E12" s="80">
        <v>4318</v>
      </c>
      <c r="F12" s="80">
        <v>4995</v>
      </c>
      <c r="G12" s="80">
        <v>12958</v>
      </c>
      <c r="H12" s="80">
        <v>5380</v>
      </c>
      <c r="I12" s="80">
        <v>4452</v>
      </c>
      <c r="J12" s="80">
        <v>7357</v>
      </c>
      <c r="K12" s="80">
        <v>7345</v>
      </c>
      <c r="L12" s="80">
        <v>19154</v>
      </c>
      <c r="M12" s="266"/>
    </row>
    <row r="13" spans="1:13" ht="29.25" customHeight="1" x14ac:dyDescent="0.25">
      <c r="A13" s="118" t="s">
        <v>49</v>
      </c>
      <c r="B13" s="80">
        <v>268</v>
      </c>
      <c r="C13" s="80">
        <v>875</v>
      </c>
      <c r="D13" s="80">
        <v>412</v>
      </c>
      <c r="E13" s="80">
        <v>199</v>
      </c>
      <c r="F13" s="80">
        <v>114</v>
      </c>
      <c r="G13" s="80">
        <v>725</v>
      </c>
      <c r="H13" s="80">
        <v>150</v>
      </c>
      <c r="I13" s="80">
        <v>1033</v>
      </c>
      <c r="J13" s="80">
        <v>141</v>
      </c>
      <c r="K13" s="80">
        <v>225</v>
      </c>
      <c r="L13" s="80">
        <v>1399</v>
      </c>
      <c r="M13" s="266"/>
    </row>
    <row r="14" spans="1:13" ht="29.25" customHeight="1" x14ac:dyDescent="0.25">
      <c r="A14" s="115" t="s">
        <v>23</v>
      </c>
      <c r="B14" s="80">
        <v>806</v>
      </c>
      <c r="C14" s="80">
        <v>654</v>
      </c>
      <c r="D14" s="80">
        <v>98</v>
      </c>
      <c r="E14" s="80">
        <v>114</v>
      </c>
      <c r="F14" s="80">
        <v>239</v>
      </c>
      <c r="G14" s="80">
        <v>451</v>
      </c>
      <c r="H14" s="80">
        <v>203</v>
      </c>
      <c r="I14" s="80">
        <v>64</v>
      </c>
      <c r="J14" s="80">
        <v>88</v>
      </c>
      <c r="K14" s="80">
        <v>61</v>
      </c>
      <c r="L14" s="80">
        <v>213</v>
      </c>
      <c r="M14" s="266"/>
    </row>
    <row r="15" spans="1:13" ht="29.25" customHeight="1" x14ac:dyDescent="0.25">
      <c r="A15" s="114" t="s">
        <v>5</v>
      </c>
      <c r="B15" s="82">
        <v>21192</v>
      </c>
      <c r="C15" s="82">
        <v>26554</v>
      </c>
      <c r="D15" s="82">
        <v>5339</v>
      </c>
      <c r="E15" s="82">
        <v>6394</v>
      </c>
      <c r="F15" s="82">
        <v>7094</v>
      </c>
      <c r="G15" s="82">
        <v>18827</v>
      </c>
      <c r="H15" s="82">
        <v>7727</v>
      </c>
      <c r="I15" s="82">
        <v>5446</v>
      </c>
      <c r="J15" s="82">
        <v>6706</v>
      </c>
      <c r="K15" s="82">
        <v>6524</v>
      </c>
      <c r="L15" s="82">
        <v>18676</v>
      </c>
      <c r="M15" s="266"/>
    </row>
    <row r="16" spans="1:13" ht="29.25" customHeight="1" x14ac:dyDescent="0.25">
      <c r="A16" s="116" t="s">
        <v>48</v>
      </c>
      <c r="B16" s="80">
        <v>1241</v>
      </c>
      <c r="C16" s="80">
        <v>1343</v>
      </c>
      <c r="D16" s="80">
        <v>266</v>
      </c>
      <c r="E16" s="80">
        <v>273</v>
      </c>
      <c r="F16" s="80">
        <v>337</v>
      </c>
      <c r="G16" s="80">
        <v>876</v>
      </c>
      <c r="H16" s="80">
        <v>467</v>
      </c>
      <c r="I16" s="80">
        <v>282</v>
      </c>
      <c r="J16" s="80">
        <v>494</v>
      </c>
      <c r="K16" s="80">
        <v>415</v>
      </c>
      <c r="L16" s="80">
        <v>1191</v>
      </c>
      <c r="M16" s="266"/>
    </row>
    <row r="17" spans="1:13" ht="29.25" customHeight="1" x14ac:dyDescent="0.25">
      <c r="A17" s="115" t="s">
        <v>47</v>
      </c>
      <c r="B17" s="80">
        <v>4680</v>
      </c>
      <c r="C17" s="80">
        <v>5786</v>
      </c>
      <c r="D17" s="80">
        <v>1113</v>
      </c>
      <c r="E17" s="80">
        <v>1529</v>
      </c>
      <c r="F17" s="80">
        <v>1485</v>
      </c>
      <c r="G17" s="80">
        <v>4127</v>
      </c>
      <c r="H17" s="80">
        <v>1659</v>
      </c>
      <c r="I17" s="80">
        <v>1090</v>
      </c>
      <c r="J17" s="80">
        <v>1532</v>
      </c>
      <c r="K17" s="80">
        <v>1406</v>
      </c>
      <c r="L17" s="80">
        <v>4028</v>
      </c>
      <c r="M17" s="266"/>
    </row>
    <row r="18" spans="1:13" ht="29.25" customHeight="1" x14ac:dyDescent="0.25">
      <c r="A18" s="115" t="s">
        <v>46</v>
      </c>
      <c r="B18" s="80">
        <v>1602</v>
      </c>
      <c r="C18" s="80">
        <v>2397</v>
      </c>
      <c r="D18" s="80">
        <v>425</v>
      </c>
      <c r="E18" s="80">
        <v>534</v>
      </c>
      <c r="F18" s="80">
        <v>700</v>
      </c>
      <c r="G18" s="80">
        <v>1659</v>
      </c>
      <c r="H18" s="80">
        <v>738</v>
      </c>
      <c r="I18" s="80">
        <v>462</v>
      </c>
      <c r="J18" s="80">
        <v>588</v>
      </c>
      <c r="K18" s="80">
        <v>527</v>
      </c>
      <c r="L18" s="80">
        <v>1577</v>
      </c>
      <c r="M18" s="266"/>
    </row>
    <row r="19" spans="1:13" ht="29.25" customHeight="1" x14ac:dyDescent="0.25">
      <c r="A19" s="116" t="s">
        <v>45</v>
      </c>
      <c r="B19" s="80">
        <v>2496</v>
      </c>
      <c r="C19" s="80">
        <v>2805</v>
      </c>
      <c r="D19" s="80">
        <v>563</v>
      </c>
      <c r="E19" s="80">
        <v>772</v>
      </c>
      <c r="F19" s="80">
        <v>746</v>
      </c>
      <c r="G19" s="80">
        <v>2081</v>
      </c>
      <c r="H19" s="80">
        <v>724</v>
      </c>
      <c r="I19" s="80">
        <v>701</v>
      </c>
      <c r="J19" s="80">
        <v>764</v>
      </c>
      <c r="K19" s="80">
        <v>736</v>
      </c>
      <c r="L19" s="80">
        <v>2201</v>
      </c>
      <c r="M19" s="266"/>
    </row>
    <row r="20" spans="1:13" ht="29.25" customHeight="1" x14ac:dyDescent="0.25">
      <c r="A20" s="115" t="s">
        <v>44</v>
      </c>
      <c r="B20" s="80">
        <v>1406</v>
      </c>
      <c r="C20" s="80">
        <v>1672</v>
      </c>
      <c r="D20" s="80">
        <v>417</v>
      </c>
      <c r="E20" s="80">
        <v>379</v>
      </c>
      <c r="F20" s="80">
        <v>404</v>
      </c>
      <c r="G20" s="80">
        <v>1200</v>
      </c>
      <c r="H20" s="80">
        <v>472</v>
      </c>
      <c r="I20" s="80">
        <v>390</v>
      </c>
      <c r="J20" s="80">
        <v>456</v>
      </c>
      <c r="K20" s="80">
        <v>433</v>
      </c>
      <c r="L20" s="80">
        <v>1279</v>
      </c>
      <c r="M20" s="266"/>
    </row>
    <row r="21" spans="1:13" ht="29.25" customHeight="1" x14ac:dyDescent="0.25">
      <c r="A21" s="115" t="s">
        <v>43</v>
      </c>
      <c r="B21" s="80">
        <v>604</v>
      </c>
      <c r="C21" s="80">
        <v>676</v>
      </c>
      <c r="D21" s="80">
        <v>112</v>
      </c>
      <c r="E21" s="80">
        <v>149</v>
      </c>
      <c r="F21" s="80">
        <v>232</v>
      </c>
      <c r="G21" s="80">
        <v>493</v>
      </c>
      <c r="H21" s="80">
        <v>183</v>
      </c>
      <c r="I21" s="80">
        <v>146</v>
      </c>
      <c r="J21" s="80">
        <v>169</v>
      </c>
      <c r="K21" s="80">
        <v>243</v>
      </c>
      <c r="L21" s="80">
        <v>558</v>
      </c>
      <c r="M21" s="266"/>
    </row>
    <row r="22" spans="1:13" ht="29.25" customHeight="1" x14ac:dyDescent="0.25">
      <c r="A22" s="115" t="s">
        <v>42</v>
      </c>
      <c r="B22" s="80">
        <v>2114</v>
      </c>
      <c r="C22" s="80">
        <v>2667</v>
      </c>
      <c r="D22" s="80">
        <v>536</v>
      </c>
      <c r="E22" s="80">
        <v>668</v>
      </c>
      <c r="F22" s="80">
        <v>757</v>
      </c>
      <c r="G22" s="80">
        <v>1961</v>
      </c>
      <c r="H22" s="80">
        <v>706</v>
      </c>
      <c r="I22" s="80">
        <v>588</v>
      </c>
      <c r="J22" s="80">
        <v>682</v>
      </c>
      <c r="K22" s="80">
        <v>671</v>
      </c>
      <c r="L22" s="80">
        <v>1941</v>
      </c>
      <c r="M22" s="266"/>
    </row>
    <row r="23" spans="1:13" ht="29.25" customHeight="1" x14ac:dyDescent="0.25">
      <c r="A23" s="115" t="s">
        <v>41</v>
      </c>
      <c r="B23" s="80">
        <v>837</v>
      </c>
      <c r="C23" s="80">
        <v>1148</v>
      </c>
      <c r="D23" s="80">
        <v>316</v>
      </c>
      <c r="E23" s="80">
        <v>282</v>
      </c>
      <c r="F23" s="80">
        <v>198</v>
      </c>
      <c r="G23" s="80">
        <v>796</v>
      </c>
      <c r="H23" s="80">
        <v>352</v>
      </c>
      <c r="I23" s="80">
        <v>210</v>
      </c>
      <c r="J23" s="80">
        <v>182</v>
      </c>
      <c r="K23" s="80">
        <v>178</v>
      </c>
      <c r="L23" s="80">
        <v>570</v>
      </c>
      <c r="M23" s="266"/>
    </row>
    <row r="24" spans="1:13" ht="29.25" customHeight="1" x14ac:dyDescent="0.25">
      <c r="A24" s="115" t="s">
        <v>23</v>
      </c>
      <c r="B24" s="80">
        <v>6212</v>
      </c>
      <c r="C24" s="80">
        <v>8060</v>
      </c>
      <c r="D24" s="80">
        <v>1591</v>
      </c>
      <c r="E24" s="80">
        <v>1808</v>
      </c>
      <c r="F24" s="80">
        <v>2235</v>
      </c>
      <c r="G24" s="80">
        <v>5634</v>
      </c>
      <c r="H24" s="80">
        <v>2426</v>
      </c>
      <c r="I24" s="80">
        <v>1577</v>
      </c>
      <c r="J24" s="80">
        <v>1839</v>
      </c>
      <c r="K24" s="80">
        <v>1915</v>
      </c>
      <c r="L24" s="80">
        <v>5331</v>
      </c>
      <c r="M24" s="266"/>
    </row>
    <row r="25" spans="1:13" ht="29.25" customHeight="1" x14ac:dyDescent="0.25">
      <c r="A25" s="119" t="s">
        <v>40</v>
      </c>
      <c r="B25" s="120">
        <v>983</v>
      </c>
      <c r="C25" s="120">
        <v>1436</v>
      </c>
      <c r="D25" s="120">
        <v>174</v>
      </c>
      <c r="E25" s="120">
        <v>448</v>
      </c>
      <c r="F25" s="120">
        <v>310</v>
      </c>
      <c r="G25" s="120">
        <v>932</v>
      </c>
      <c r="H25" s="120">
        <v>504</v>
      </c>
      <c r="I25" s="120">
        <v>389</v>
      </c>
      <c r="J25" s="120">
        <v>435</v>
      </c>
      <c r="K25" s="120">
        <v>444</v>
      </c>
      <c r="L25" s="120">
        <v>1268</v>
      </c>
      <c r="M25" s="266"/>
    </row>
    <row r="26" spans="1:13" s="121" customFormat="1" ht="18" customHeight="1" x14ac:dyDescent="0.25">
      <c r="A26" s="104" t="s">
        <v>369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266"/>
    </row>
    <row r="27" spans="1:13" s="121" customFormat="1" ht="18" customHeight="1" x14ac:dyDescent="0.25">
      <c r="A27" s="12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33"/>
    </row>
  </sheetData>
  <mergeCells count="8">
    <mergeCell ref="A1:L1"/>
    <mergeCell ref="M1:M26"/>
    <mergeCell ref="A2:L2"/>
    <mergeCell ref="A3:A4"/>
    <mergeCell ref="B3:B4"/>
    <mergeCell ref="C3:C4"/>
    <mergeCell ref="D3:H3"/>
    <mergeCell ref="I3:L3"/>
  </mergeCells>
  <printOptions horizontalCentered="1"/>
  <pageMargins left="0.23622047244094491" right="0.23622047244094491" top="0.19685039370078741" bottom="0.78740157480314965" header="0" footer="0"/>
  <pageSetup paperSize="9" scale="5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BD0C2-0FBC-461A-B88E-7553838781F1}">
  <sheetPr>
    <pageSetUpPr fitToPage="1"/>
  </sheetPr>
  <dimension ref="A1:P44"/>
  <sheetViews>
    <sheetView zoomScaleNormal="100" workbookViewId="0">
      <selection sqref="A1:L1"/>
    </sheetView>
  </sheetViews>
  <sheetFormatPr defaultColWidth="9.140625" defaultRowHeight="15.75" x14ac:dyDescent="0.25"/>
  <cols>
    <col min="1" max="1" width="64.140625" style="1" customWidth="1"/>
    <col min="2" max="12" width="16.85546875" style="1" customWidth="1"/>
    <col min="13" max="13" width="6.7109375" style="70" customWidth="1"/>
    <col min="14" max="16384" width="9.140625" style="1"/>
  </cols>
  <sheetData>
    <row r="1" spans="1:16" ht="16.5" customHeight="1" x14ac:dyDescent="0.25">
      <c r="A1" s="282" t="s">
        <v>391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66">
        <v>27</v>
      </c>
    </row>
    <row r="2" spans="1:16" ht="16.5" customHeight="1" x14ac:dyDescent="0.25">
      <c r="A2" s="276" t="s">
        <v>22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66"/>
    </row>
    <row r="3" spans="1:16" ht="19.5" customHeight="1" x14ac:dyDescent="0.25">
      <c r="A3" s="293" t="s">
        <v>204</v>
      </c>
      <c r="B3" s="267">
        <v>2021</v>
      </c>
      <c r="C3" s="267">
        <v>2022</v>
      </c>
      <c r="D3" s="273">
        <v>2022</v>
      </c>
      <c r="E3" s="274"/>
      <c r="F3" s="274"/>
      <c r="G3" s="274"/>
      <c r="H3" s="275"/>
      <c r="I3" s="273" t="s">
        <v>348</v>
      </c>
      <c r="J3" s="274"/>
      <c r="K3" s="274"/>
      <c r="L3" s="275"/>
      <c r="M3" s="266"/>
    </row>
    <row r="4" spans="1:16" ht="19.5" customHeight="1" x14ac:dyDescent="0.25">
      <c r="A4" s="294"/>
      <c r="B4" s="268"/>
      <c r="C4" s="268"/>
      <c r="D4" s="2" t="s">
        <v>336</v>
      </c>
      <c r="E4" s="2" t="s">
        <v>337</v>
      </c>
      <c r="F4" s="2" t="s">
        <v>338</v>
      </c>
      <c r="G4" s="3" t="s">
        <v>372</v>
      </c>
      <c r="H4" s="2" t="s">
        <v>339</v>
      </c>
      <c r="I4" s="2" t="s">
        <v>336</v>
      </c>
      <c r="J4" s="2" t="s">
        <v>337</v>
      </c>
      <c r="K4" s="2" t="s">
        <v>338</v>
      </c>
      <c r="L4" s="3" t="s">
        <v>372</v>
      </c>
      <c r="M4" s="266"/>
    </row>
    <row r="5" spans="1:16" ht="19.5" customHeight="1" x14ac:dyDescent="0.25">
      <c r="A5" s="106" t="s">
        <v>203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266"/>
      <c r="O5" s="83"/>
    </row>
    <row r="6" spans="1:16" ht="19.5" customHeight="1" x14ac:dyDescent="0.25">
      <c r="A6" s="108" t="s">
        <v>202</v>
      </c>
      <c r="B6" s="107">
        <v>55</v>
      </c>
      <c r="C6" s="80">
        <v>63</v>
      </c>
      <c r="D6" s="80">
        <v>12</v>
      </c>
      <c r="E6" s="80">
        <v>16</v>
      </c>
      <c r="F6" s="80">
        <v>17</v>
      </c>
      <c r="G6" s="80">
        <v>45</v>
      </c>
      <c r="H6" s="80">
        <v>18</v>
      </c>
      <c r="I6" s="80">
        <v>13</v>
      </c>
      <c r="J6" s="80">
        <v>10</v>
      </c>
      <c r="K6" s="80">
        <v>11</v>
      </c>
      <c r="L6" s="80">
        <v>34</v>
      </c>
      <c r="M6" s="266"/>
      <c r="O6" s="83"/>
      <c r="P6" s="83"/>
    </row>
    <row r="7" spans="1:16" ht="19.5" customHeight="1" x14ac:dyDescent="0.25">
      <c r="A7" s="108" t="s">
        <v>181</v>
      </c>
      <c r="B7" s="80">
        <v>1949</v>
      </c>
      <c r="C7" s="80">
        <v>2750</v>
      </c>
      <c r="D7" s="80">
        <v>494</v>
      </c>
      <c r="E7" s="80">
        <v>737</v>
      </c>
      <c r="F7" s="80">
        <v>813</v>
      </c>
      <c r="G7" s="80">
        <v>2044</v>
      </c>
      <c r="H7" s="80">
        <v>706</v>
      </c>
      <c r="I7" s="80">
        <v>526</v>
      </c>
      <c r="J7" s="80">
        <v>539</v>
      </c>
      <c r="K7" s="80">
        <v>562</v>
      </c>
      <c r="L7" s="80">
        <v>1627</v>
      </c>
      <c r="M7" s="266"/>
      <c r="O7" s="83"/>
      <c r="P7" s="83"/>
    </row>
    <row r="8" spans="1:16" ht="19.5" customHeight="1" x14ac:dyDescent="0.25">
      <c r="A8" s="81" t="s">
        <v>201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266"/>
      <c r="O8" s="83"/>
      <c r="P8" s="83"/>
    </row>
    <row r="9" spans="1:16" ht="19.5" customHeight="1" x14ac:dyDescent="0.25">
      <c r="A9" s="108" t="s">
        <v>189</v>
      </c>
      <c r="B9" s="80">
        <v>163</v>
      </c>
      <c r="C9" s="80">
        <v>147</v>
      </c>
      <c r="D9" s="80">
        <v>26</v>
      </c>
      <c r="E9" s="80">
        <v>26</v>
      </c>
      <c r="F9" s="80">
        <v>63</v>
      </c>
      <c r="G9" s="80">
        <v>115</v>
      </c>
      <c r="H9" s="80">
        <v>32</v>
      </c>
      <c r="I9" s="80">
        <v>27</v>
      </c>
      <c r="J9" s="80">
        <v>33</v>
      </c>
      <c r="K9" s="80">
        <v>32</v>
      </c>
      <c r="L9" s="80">
        <v>92</v>
      </c>
      <c r="M9" s="266"/>
      <c r="O9" s="83"/>
      <c r="P9" s="83"/>
    </row>
    <row r="10" spans="1:16" ht="19.5" customHeight="1" x14ac:dyDescent="0.25">
      <c r="A10" s="108" t="s">
        <v>181</v>
      </c>
      <c r="B10" s="80">
        <v>2251</v>
      </c>
      <c r="C10" s="80">
        <v>2653</v>
      </c>
      <c r="D10" s="80">
        <v>452</v>
      </c>
      <c r="E10" s="80">
        <v>477</v>
      </c>
      <c r="F10" s="80">
        <v>1129</v>
      </c>
      <c r="G10" s="80">
        <v>2058</v>
      </c>
      <c r="H10" s="80">
        <v>595</v>
      </c>
      <c r="I10" s="80">
        <v>510</v>
      </c>
      <c r="J10" s="80">
        <v>626</v>
      </c>
      <c r="K10" s="80">
        <v>625</v>
      </c>
      <c r="L10" s="80">
        <v>1761</v>
      </c>
      <c r="M10" s="266"/>
      <c r="O10" s="83"/>
      <c r="P10" s="83"/>
    </row>
    <row r="11" spans="1:16" ht="19.5" customHeight="1" x14ac:dyDescent="0.25">
      <c r="A11" s="81" t="s">
        <v>200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266"/>
      <c r="O11" s="83"/>
      <c r="P11" s="83"/>
    </row>
    <row r="12" spans="1:16" ht="19.5" customHeight="1" x14ac:dyDescent="0.25">
      <c r="A12" s="108" t="s">
        <v>189</v>
      </c>
      <c r="B12" s="80">
        <v>121</v>
      </c>
      <c r="C12" s="80">
        <v>128</v>
      </c>
      <c r="D12" s="80">
        <v>28</v>
      </c>
      <c r="E12" s="80">
        <v>26</v>
      </c>
      <c r="F12" s="80">
        <v>33</v>
      </c>
      <c r="G12" s="80">
        <v>87</v>
      </c>
      <c r="H12" s="80">
        <v>41</v>
      </c>
      <c r="I12" s="80">
        <v>30</v>
      </c>
      <c r="J12" s="80">
        <v>30</v>
      </c>
      <c r="K12" s="80">
        <v>37</v>
      </c>
      <c r="L12" s="80">
        <v>97</v>
      </c>
      <c r="M12" s="266"/>
      <c r="O12" s="83"/>
      <c r="P12" s="83"/>
    </row>
    <row r="13" spans="1:16" ht="19.5" customHeight="1" x14ac:dyDescent="0.25">
      <c r="A13" s="108" t="s">
        <v>181</v>
      </c>
      <c r="B13" s="80">
        <v>9342</v>
      </c>
      <c r="C13" s="80">
        <v>11875</v>
      </c>
      <c r="D13" s="80">
        <v>2447</v>
      </c>
      <c r="E13" s="80">
        <v>2443</v>
      </c>
      <c r="F13" s="80">
        <v>2999</v>
      </c>
      <c r="G13" s="80">
        <v>7889</v>
      </c>
      <c r="H13" s="80">
        <v>3986</v>
      </c>
      <c r="I13" s="80">
        <v>2755</v>
      </c>
      <c r="J13" s="80">
        <v>3044</v>
      </c>
      <c r="K13" s="80">
        <v>3438</v>
      </c>
      <c r="L13" s="80">
        <v>9237</v>
      </c>
      <c r="M13" s="266"/>
      <c r="O13" s="83"/>
      <c r="P13" s="83"/>
    </row>
    <row r="14" spans="1:16" ht="19.5" customHeight="1" x14ac:dyDescent="0.25">
      <c r="A14" s="81" t="s">
        <v>199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266"/>
      <c r="O14" s="83"/>
      <c r="P14" s="83"/>
    </row>
    <row r="15" spans="1:16" ht="19.5" customHeight="1" x14ac:dyDescent="0.25">
      <c r="A15" s="108" t="s">
        <v>189</v>
      </c>
      <c r="B15" s="80">
        <v>25</v>
      </c>
      <c r="C15" s="80">
        <v>30</v>
      </c>
      <c r="D15" s="80">
        <v>7</v>
      </c>
      <c r="E15" s="80">
        <v>8</v>
      </c>
      <c r="F15" s="80">
        <v>7</v>
      </c>
      <c r="G15" s="80">
        <v>22</v>
      </c>
      <c r="H15" s="80">
        <v>8</v>
      </c>
      <c r="I15" s="80">
        <v>7</v>
      </c>
      <c r="J15" s="80">
        <v>6</v>
      </c>
      <c r="K15" s="80">
        <v>6</v>
      </c>
      <c r="L15" s="80">
        <v>19</v>
      </c>
      <c r="M15" s="266"/>
      <c r="O15" s="83"/>
      <c r="P15" s="83"/>
    </row>
    <row r="16" spans="1:16" ht="19.5" customHeight="1" x14ac:dyDescent="0.25">
      <c r="A16" s="108" t="s">
        <v>181</v>
      </c>
      <c r="B16" s="80">
        <v>4409</v>
      </c>
      <c r="C16" s="80">
        <v>6210</v>
      </c>
      <c r="D16" s="80">
        <v>1329</v>
      </c>
      <c r="E16" s="80">
        <v>1691</v>
      </c>
      <c r="F16" s="80">
        <v>1588</v>
      </c>
      <c r="G16" s="80">
        <v>4608</v>
      </c>
      <c r="H16" s="80">
        <v>1602</v>
      </c>
      <c r="I16" s="80">
        <v>1471</v>
      </c>
      <c r="J16" s="80">
        <v>1322</v>
      </c>
      <c r="K16" s="80">
        <v>1438</v>
      </c>
      <c r="L16" s="80">
        <v>4231</v>
      </c>
      <c r="M16" s="266"/>
      <c r="O16" s="83"/>
      <c r="P16" s="83"/>
    </row>
    <row r="17" spans="1:16" ht="19.5" customHeight="1" x14ac:dyDescent="0.25">
      <c r="A17" s="81" t="s">
        <v>198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266"/>
      <c r="O17" s="83"/>
      <c r="P17" s="83"/>
    </row>
    <row r="18" spans="1:16" ht="19.5" customHeight="1" x14ac:dyDescent="0.25">
      <c r="A18" s="108" t="s">
        <v>189</v>
      </c>
      <c r="B18" s="80">
        <v>17</v>
      </c>
      <c r="C18" s="80">
        <v>19</v>
      </c>
      <c r="D18" s="80">
        <v>4</v>
      </c>
      <c r="E18" s="80">
        <v>4</v>
      </c>
      <c r="F18" s="80">
        <v>5</v>
      </c>
      <c r="G18" s="80">
        <v>13</v>
      </c>
      <c r="H18" s="80">
        <v>6</v>
      </c>
      <c r="I18" s="80">
        <v>4</v>
      </c>
      <c r="J18" s="80">
        <v>4</v>
      </c>
      <c r="K18" s="80">
        <v>4</v>
      </c>
      <c r="L18" s="80">
        <v>12</v>
      </c>
      <c r="M18" s="266"/>
      <c r="O18" s="83"/>
      <c r="P18" s="83"/>
    </row>
    <row r="19" spans="1:16" ht="19.5" customHeight="1" x14ac:dyDescent="0.25">
      <c r="A19" s="108" t="s">
        <v>181</v>
      </c>
      <c r="B19" s="80">
        <v>3232</v>
      </c>
      <c r="C19" s="80">
        <v>4357</v>
      </c>
      <c r="D19" s="80">
        <v>919</v>
      </c>
      <c r="E19" s="80">
        <v>983</v>
      </c>
      <c r="F19" s="80">
        <v>1153</v>
      </c>
      <c r="G19" s="80">
        <v>3055</v>
      </c>
      <c r="H19" s="80">
        <v>1302</v>
      </c>
      <c r="I19" s="80">
        <v>947</v>
      </c>
      <c r="J19" s="80">
        <v>854</v>
      </c>
      <c r="K19" s="80">
        <v>1044</v>
      </c>
      <c r="L19" s="80">
        <v>2845</v>
      </c>
      <c r="M19" s="266"/>
      <c r="O19" s="83"/>
      <c r="P19" s="83"/>
    </row>
    <row r="20" spans="1:16" ht="19.5" customHeight="1" x14ac:dyDescent="0.25">
      <c r="A20" s="81" t="s">
        <v>197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266"/>
      <c r="O20" s="83"/>
      <c r="P20" s="83"/>
    </row>
    <row r="21" spans="1:16" ht="19.5" customHeight="1" x14ac:dyDescent="0.25">
      <c r="A21" s="108" t="s">
        <v>189</v>
      </c>
      <c r="B21" s="80">
        <v>42</v>
      </c>
      <c r="C21" s="80">
        <v>40</v>
      </c>
      <c r="D21" s="80">
        <v>9</v>
      </c>
      <c r="E21" s="80">
        <v>8</v>
      </c>
      <c r="F21" s="80">
        <v>15</v>
      </c>
      <c r="G21" s="80">
        <v>32</v>
      </c>
      <c r="H21" s="80">
        <v>8</v>
      </c>
      <c r="I21" s="80">
        <v>4</v>
      </c>
      <c r="J21" s="80">
        <v>13</v>
      </c>
      <c r="K21" s="80">
        <v>9</v>
      </c>
      <c r="L21" s="80">
        <v>26</v>
      </c>
      <c r="M21" s="266"/>
      <c r="O21" s="83"/>
      <c r="P21" s="83"/>
    </row>
    <row r="22" spans="1:16" ht="19.5" customHeight="1" x14ac:dyDescent="0.25">
      <c r="A22" s="108" t="s">
        <v>181</v>
      </c>
      <c r="B22" s="80">
        <v>2125</v>
      </c>
      <c r="C22" s="80">
        <v>3263</v>
      </c>
      <c r="D22" s="80">
        <v>680</v>
      </c>
      <c r="E22" s="80">
        <v>699</v>
      </c>
      <c r="F22" s="80">
        <v>1238</v>
      </c>
      <c r="G22" s="80">
        <v>2617</v>
      </c>
      <c r="H22" s="80">
        <v>646</v>
      </c>
      <c r="I22" s="80">
        <v>357</v>
      </c>
      <c r="J22" s="80">
        <v>876</v>
      </c>
      <c r="K22" s="80">
        <v>600</v>
      </c>
      <c r="L22" s="80">
        <v>1833</v>
      </c>
      <c r="M22" s="266"/>
      <c r="O22" s="83"/>
      <c r="P22" s="83"/>
    </row>
    <row r="23" spans="1:16" ht="19.5" customHeight="1" x14ac:dyDescent="0.25">
      <c r="A23" s="81" t="s">
        <v>196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266"/>
      <c r="O23" s="83"/>
      <c r="P23" s="83"/>
    </row>
    <row r="24" spans="1:16" ht="19.5" customHeight="1" x14ac:dyDescent="0.25">
      <c r="A24" s="108" t="s">
        <v>195</v>
      </c>
      <c r="B24" s="80" t="s">
        <v>194</v>
      </c>
      <c r="C24" s="80" t="s">
        <v>194</v>
      </c>
      <c r="D24" s="80" t="s">
        <v>194</v>
      </c>
      <c r="E24" s="80" t="s">
        <v>194</v>
      </c>
      <c r="F24" s="80" t="s">
        <v>194</v>
      </c>
      <c r="G24" s="80" t="s">
        <v>194</v>
      </c>
      <c r="H24" s="80" t="s">
        <v>194</v>
      </c>
      <c r="I24" s="80" t="s">
        <v>194</v>
      </c>
      <c r="J24" s="80" t="s">
        <v>194</v>
      </c>
      <c r="K24" s="80" t="s">
        <v>194</v>
      </c>
      <c r="L24" s="80" t="s">
        <v>194</v>
      </c>
      <c r="M24" s="266"/>
      <c r="O24" s="83"/>
      <c r="P24" s="83"/>
    </row>
    <row r="25" spans="1:16" ht="19.5" customHeight="1" x14ac:dyDescent="0.25">
      <c r="A25" s="108" t="s">
        <v>181</v>
      </c>
      <c r="B25" s="93">
        <v>30323</v>
      </c>
      <c r="C25" s="80">
        <v>55631</v>
      </c>
      <c r="D25" s="80">
        <v>9981</v>
      </c>
      <c r="E25" s="80">
        <v>18955</v>
      </c>
      <c r="F25" s="80">
        <v>13263</v>
      </c>
      <c r="G25" s="80">
        <v>42199</v>
      </c>
      <c r="H25" s="80">
        <v>13432</v>
      </c>
      <c r="I25" s="80">
        <v>13637</v>
      </c>
      <c r="J25" s="80">
        <v>11524</v>
      </c>
      <c r="K25" s="80">
        <v>13174</v>
      </c>
      <c r="L25" s="80">
        <v>38335</v>
      </c>
      <c r="M25" s="266"/>
      <c r="O25" s="83"/>
      <c r="P25" s="83"/>
    </row>
    <row r="26" spans="1:16" ht="19.5" customHeight="1" x14ac:dyDescent="0.25">
      <c r="A26" s="81" t="s">
        <v>193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266"/>
      <c r="O26" s="83"/>
      <c r="P26" s="83"/>
    </row>
    <row r="27" spans="1:16" ht="19.5" customHeight="1" x14ac:dyDescent="0.25">
      <c r="A27" s="108" t="s">
        <v>189</v>
      </c>
      <c r="B27" s="80">
        <v>4</v>
      </c>
      <c r="C27" s="80">
        <v>6</v>
      </c>
      <c r="D27" s="80">
        <v>1</v>
      </c>
      <c r="E27" s="80">
        <v>2</v>
      </c>
      <c r="F27" s="80">
        <v>2</v>
      </c>
      <c r="G27" s="80">
        <v>5</v>
      </c>
      <c r="H27" s="80">
        <v>1</v>
      </c>
      <c r="I27" s="80">
        <v>2</v>
      </c>
      <c r="J27" s="80">
        <v>2</v>
      </c>
      <c r="K27" s="80">
        <v>2</v>
      </c>
      <c r="L27" s="80">
        <v>6</v>
      </c>
      <c r="M27" s="266"/>
      <c r="O27" s="83"/>
      <c r="P27" s="83"/>
    </row>
    <row r="28" spans="1:16" ht="19.5" customHeight="1" x14ac:dyDescent="0.25">
      <c r="A28" s="108" t="s">
        <v>181</v>
      </c>
      <c r="B28" s="80">
        <v>10159</v>
      </c>
      <c r="C28" s="80">
        <v>7668</v>
      </c>
      <c r="D28" s="80">
        <v>1765</v>
      </c>
      <c r="E28" s="80">
        <v>1851</v>
      </c>
      <c r="F28" s="80">
        <v>2006</v>
      </c>
      <c r="G28" s="80">
        <v>5622</v>
      </c>
      <c r="H28" s="80">
        <v>2046</v>
      </c>
      <c r="I28" s="80">
        <v>1862</v>
      </c>
      <c r="J28" s="80">
        <v>2201</v>
      </c>
      <c r="K28" s="80">
        <v>2297</v>
      </c>
      <c r="L28" s="80">
        <v>6360</v>
      </c>
      <c r="M28" s="266"/>
      <c r="O28" s="83"/>
      <c r="P28" s="83"/>
    </row>
    <row r="29" spans="1:16" ht="19.5" customHeight="1" x14ac:dyDescent="0.25">
      <c r="A29" s="81" t="s">
        <v>192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266"/>
      <c r="O29" s="83"/>
      <c r="P29" s="83"/>
    </row>
    <row r="30" spans="1:16" ht="19.5" customHeight="1" x14ac:dyDescent="0.25">
      <c r="A30" s="108" t="s">
        <v>189</v>
      </c>
      <c r="B30" s="80">
        <v>3</v>
      </c>
      <c r="C30" s="80">
        <v>4</v>
      </c>
      <c r="D30" s="80">
        <v>1</v>
      </c>
      <c r="E30" s="80">
        <v>1</v>
      </c>
      <c r="F30" s="80">
        <v>1</v>
      </c>
      <c r="G30" s="80">
        <v>3</v>
      </c>
      <c r="H30" s="80">
        <v>1</v>
      </c>
      <c r="I30" s="80">
        <v>1</v>
      </c>
      <c r="J30" s="80">
        <v>1</v>
      </c>
      <c r="K30" s="80">
        <v>1</v>
      </c>
      <c r="L30" s="80">
        <v>3</v>
      </c>
      <c r="M30" s="266"/>
      <c r="O30" s="83"/>
      <c r="P30" s="83"/>
    </row>
    <row r="31" spans="1:16" ht="19.5" customHeight="1" x14ac:dyDescent="0.25">
      <c r="A31" s="108" t="s">
        <v>181</v>
      </c>
      <c r="B31" s="80">
        <v>1274</v>
      </c>
      <c r="C31" s="80">
        <v>1898</v>
      </c>
      <c r="D31" s="80">
        <v>362</v>
      </c>
      <c r="E31" s="80">
        <v>564</v>
      </c>
      <c r="F31" s="80">
        <v>544</v>
      </c>
      <c r="G31" s="80">
        <v>1470</v>
      </c>
      <c r="H31" s="80">
        <v>428</v>
      </c>
      <c r="I31" s="80">
        <v>372</v>
      </c>
      <c r="J31" s="80">
        <v>476</v>
      </c>
      <c r="K31" s="80">
        <v>396</v>
      </c>
      <c r="L31" s="80">
        <v>1244</v>
      </c>
      <c r="M31" s="266"/>
      <c r="O31" s="83"/>
      <c r="P31" s="83"/>
    </row>
    <row r="32" spans="1:16" ht="19.5" customHeight="1" x14ac:dyDescent="0.25">
      <c r="A32" s="81" t="s">
        <v>191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266"/>
      <c r="O32" s="83"/>
      <c r="P32" s="83"/>
    </row>
    <row r="33" spans="1:16" ht="19.5" customHeight="1" x14ac:dyDescent="0.25">
      <c r="A33" s="108" t="s">
        <v>189</v>
      </c>
      <c r="B33" s="80">
        <v>989</v>
      </c>
      <c r="C33" s="80">
        <v>1317</v>
      </c>
      <c r="D33" s="80">
        <v>258</v>
      </c>
      <c r="E33" s="80">
        <v>415</v>
      </c>
      <c r="F33" s="80">
        <v>329</v>
      </c>
      <c r="G33" s="80">
        <v>1002</v>
      </c>
      <c r="H33" s="80">
        <v>315</v>
      </c>
      <c r="I33" s="80">
        <v>259</v>
      </c>
      <c r="J33" s="80">
        <v>334</v>
      </c>
      <c r="K33" s="80">
        <v>337</v>
      </c>
      <c r="L33" s="80">
        <v>930</v>
      </c>
      <c r="M33" s="266"/>
      <c r="O33" s="83"/>
      <c r="P33" s="83"/>
    </row>
    <row r="34" spans="1:16" ht="19.5" customHeight="1" x14ac:dyDescent="0.25">
      <c r="A34" s="108" t="s">
        <v>181</v>
      </c>
      <c r="B34" s="80">
        <v>1986</v>
      </c>
      <c r="C34" s="80">
        <v>2645</v>
      </c>
      <c r="D34" s="80">
        <v>519</v>
      </c>
      <c r="E34" s="80">
        <v>834</v>
      </c>
      <c r="F34" s="80">
        <v>662</v>
      </c>
      <c r="G34" s="80">
        <v>2015</v>
      </c>
      <c r="H34" s="80">
        <v>630</v>
      </c>
      <c r="I34" s="80">
        <v>519</v>
      </c>
      <c r="J34" s="80">
        <v>670</v>
      </c>
      <c r="K34" s="80">
        <v>674</v>
      </c>
      <c r="L34" s="80">
        <v>1863</v>
      </c>
      <c r="M34" s="266"/>
      <c r="O34" s="83"/>
      <c r="P34" s="83"/>
    </row>
    <row r="35" spans="1:16" ht="19.5" customHeight="1" x14ac:dyDescent="0.25">
      <c r="A35" s="81" t="s">
        <v>190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266"/>
      <c r="O35" s="83"/>
      <c r="P35" s="83"/>
    </row>
    <row r="36" spans="1:16" ht="19.5" customHeight="1" x14ac:dyDescent="0.25">
      <c r="A36" s="108" t="s">
        <v>189</v>
      </c>
      <c r="B36" s="80">
        <v>244</v>
      </c>
      <c r="C36" s="80">
        <v>164</v>
      </c>
      <c r="D36" s="80">
        <v>45</v>
      </c>
      <c r="E36" s="80">
        <v>29</v>
      </c>
      <c r="F36" s="80">
        <v>64</v>
      </c>
      <c r="G36" s="80">
        <v>138</v>
      </c>
      <c r="H36" s="80">
        <v>26</v>
      </c>
      <c r="I36" s="80">
        <v>26</v>
      </c>
      <c r="J36" s="80">
        <v>26</v>
      </c>
      <c r="K36" s="80">
        <v>27</v>
      </c>
      <c r="L36" s="80">
        <v>79</v>
      </c>
      <c r="M36" s="266"/>
      <c r="O36" s="83"/>
      <c r="P36" s="83"/>
    </row>
    <row r="37" spans="1:16" ht="19.5" customHeight="1" x14ac:dyDescent="0.25">
      <c r="A37" s="108" t="s">
        <v>181</v>
      </c>
      <c r="B37" s="80">
        <v>6260</v>
      </c>
      <c r="C37" s="80">
        <v>6851</v>
      </c>
      <c r="D37" s="80">
        <v>1796</v>
      </c>
      <c r="E37" s="80">
        <v>1389</v>
      </c>
      <c r="F37" s="80">
        <v>2408</v>
      </c>
      <c r="G37" s="80">
        <v>5593</v>
      </c>
      <c r="H37" s="80">
        <v>1258</v>
      </c>
      <c r="I37" s="80">
        <v>1278</v>
      </c>
      <c r="J37" s="80">
        <v>1224</v>
      </c>
      <c r="K37" s="80">
        <v>1215</v>
      </c>
      <c r="L37" s="80">
        <v>3717</v>
      </c>
      <c r="M37" s="266"/>
      <c r="O37" s="83"/>
      <c r="P37" s="83"/>
    </row>
    <row r="38" spans="1:16" ht="19.5" customHeight="1" x14ac:dyDescent="0.25">
      <c r="A38" s="109" t="s">
        <v>188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266"/>
      <c r="O38" s="83"/>
      <c r="P38" s="83"/>
    </row>
    <row r="39" spans="1:16" ht="19.5" customHeight="1" x14ac:dyDescent="0.25">
      <c r="A39" s="110" t="s">
        <v>187</v>
      </c>
      <c r="B39" s="80"/>
      <c r="C39" s="107"/>
      <c r="D39" s="107"/>
      <c r="E39" s="107"/>
      <c r="F39" s="107"/>
      <c r="G39" s="107"/>
      <c r="H39" s="80"/>
      <c r="I39" s="107"/>
      <c r="J39" s="107"/>
      <c r="K39" s="107"/>
      <c r="L39" s="107"/>
      <c r="M39" s="266"/>
      <c r="O39" s="83"/>
      <c r="P39" s="83"/>
    </row>
    <row r="40" spans="1:16" ht="19.5" customHeight="1" x14ac:dyDescent="0.25">
      <c r="A40" s="108" t="s">
        <v>186</v>
      </c>
      <c r="B40" s="107">
        <v>14</v>
      </c>
      <c r="C40" s="80">
        <v>18</v>
      </c>
      <c r="D40" s="80">
        <v>3</v>
      </c>
      <c r="E40" s="80">
        <v>4</v>
      </c>
      <c r="F40" s="80">
        <v>5</v>
      </c>
      <c r="G40" s="80">
        <v>12</v>
      </c>
      <c r="H40" s="80">
        <v>6</v>
      </c>
      <c r="I40" s="80">
        <v>4</v>
      </c>
      <c r="J40" s="80">
        <v>7</v>
      </c>
      <c r="K40" s="80">
        <v>6</v>
      </c>
      <c r="L40" s="80">
        <v>17</v>
      </c>
      <c r="M40" s="266"/>
      <c r="O40" s="83"/>
      <c r="P40" s="83"/>
    </row>
    <row r="41" spans="1:16" ht="19.5" customHeight="1" x14ac:dyDescent="0.25">
      <c r="A41" s="111" t="s">
        <v>181</v>
      </c>
      <c r="B41" s="88">
        <v>8426</v>
      </c>
      <c r="C41" s="112">
        <v>11760</v>
      </c>
      <c r="D41" s="88">
        <v>2125</v>
      </c>
      <c r="E41" s="88">
        <v>2622</v>
      </c>
      <c r="F41" s="88">
        <v>3365</v>
      </c>
      <c r="G41" s="88">
        <v>8112</v>
      </c>
      <c r="H41" s="88">
        <v>3648</v>
      </c>
      <c r="I41" s="88">
        <v>3261</v>
      </c>
      <c r="J41" s="88">
        <v>5202</v>
      </c>
      <c r="K41" s="88">
        <v>5333</v>
      </c>
      <c r="L41" s="88">
        <v>13796</v>
      </c>
      <c r="M41" s="266"/>
      <c r="O41" s="83"/>
      <c r="P41" s="83"/>
    </row>
    <row r="42" spans="1:16" s="29" customFormat="1" ht="20.25" customHeight="1" x14ac:dyDescent="0.25">
      <c r="A42" s="104" t="s">
        <v>359</v>
      </c>
      <c r="B42" s="113"/>
      <c r="C42" s="113"/>
      <c r="D42" s="1"/>
      <c r="E42" s="1"/>
      <c r="F42" s="1"/>
      <c r="G42" s="1"/>
      <c r="H42" s="1"/>
      <c r="I42" s="1"/>
      <c r="J42" s="1"/>
      <c r="K42" s="1"/>
      <c r="L42" s="1"/>
      <c r="M42" s="266"/>
    </row>
    <row r="43" spans="1:16" ht="16.5" customHeight="1" x14ac:dyDescent="0.25">
      <c r="M43" s="266"/>
    </row>
    <row r="44" spans="1:16" ht="16.5" customHeight="1" x14ac:dyDescent="0.25"/>
  </sheetData>
  <mergeCells count="8">
    <mergeCell ref="A1:L1"/>
    <mergeCell ref="M1:M43"/>
    <mergeCell ref="A2:L2"/>
    <mergeCell ref="A3:A4"/>
    <mergeCell ref="B3:B4"/>
    <mergeCell ref="C3:C4"/>
    <mergeCell ref="D3:H3"/>
    <mergeCell ref="I3:L3"/>
  </mergeCells>
  <printOptions horizontalCentered="1"/>
  <pageMargins left="7.874015748031496E-2" right="0.23622047244094491" top="1.1811023622047245" bottom="0.78740157480314965" header="0" footer="0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17"/>
  <sheetViews>
    <sheetView zoomScaleNormal="100" workbookViewId="0">
      <selection sqref="A1:L1"/>
    </sheetView>
  </sheetViews>
  <sheetFormatPr defaultColWidth="8.85546875" defaultRowHeight="15.75" x14ac:dyDescent="0.25"/>
  <cols>
    <col min="1" max="1" width="32.140625" style="1" customWidth="1"/>
    <col min="2" max="12" width="14" style="211" customWidth="1"/>
    <col min="13" max="13" width="6.7109375" style="1" customWidth="1"/>
    <col min="14" max="16384" width="8.85546875" style="1"/>
  </cols>
  <sheetData>
    <row r="1" spans="1:15" ht="18" customHeight="1" x14ac:dyDescent="0.25">
      <c r="A1" s="277" t="s">
        <v>19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66">
        <v>10</v>
      </c>
    </row>
    <row r="2" spans="1:15" ht="18" customHeight="1" x14ac:dyDescent="0.25">
      <c r="A2" s="278" t="s">
        <v>374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66"/>
    </row>
    <row r="3" spans="1:15" ht="18" customHeight="1" x14ac:dyDescent="0.25">
      <c r="A3" s="276" t="s">
        <v>21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66"/>
    </row>
    <row r="4" spans="1:15" ht="31.5" customHeight="1" x14ac:dyDescent="0.25">
      <c r="A4" s="271"/>
      <c r="B4" s="267">
        <v>2021</v>
      </c>
      <c r="C4" s="267">
        <v>2022</v>
      </c>
      <c r="D4" s="273">
        <v>2022</v>
      </c>
      <c r="E4" s="274"/>
      <c r="F4" s="274"/>
      <c r="G4" s="274"/>
      <c r="H4" s="275"/>
      <c r="I4" s="273" t="s">
        <v>348</v>
      </c>
      <c r="J4" s="274"/>
      <c r="K4" s="274"/>
      <c r="L4" s="275"/>
      <c r="M4" s="266"/>
    </row>
    <row r="5" spans="1:15" ht="31.5" customHeight="1" x14ac:dyDescent="0.25">
      <c r="A5" s="272"/>
      <c r="B5" s="268"/>
      <c r="C5" s="268"/>
      <c r="D5" s="2" t="s">
        <v>336</v>
      </c>
      <c r="E5" s="2" t="s">
        <v>337</v>
      </c>
      <c r="F5" s="2" t="s">
        <v>338</v>
      </c>
      <c r="G5" s="3" t="s">
        <v>372</v>
      </c>
      <c r="H5" s="2" t="s">
        <v>339</v>
      </c>
      <c r="I5" s="2" t="s">
        <v>336</v>
      </c>
      <c r="J5" s="2" t="s">
        <v>337</v>
      </c>
      <c r="K5" s="2" t="s">
        <v>338</v>
      </c>
      <c r="L5" s="3" t="s">
        <v>372</v>
      </c>
      <c r="M5" s="266"/>
    </row>
    <row r="6" spans="1:15" ht="31.5" customHeight="1" x14ac:dyDescent="0.25">
      <c r="A6" s="205" t="s">
        <v>16</v>
      </c>
      <c r="B6" s="148"/>
      <c r="C6" s="148"/>
      <c r="D6" s="205"/>
      <c r="E6" s="205"/>
      <c r="F6" s="205"/>
      <c r="G6" s="205"/>
      <c r="H6" s="205"/>
      <c r="I6" s="205"/>
      <c r="J6" s="205"/>
      <c r="K6" s="205"/>
      <c r="L6" s="205"/>
      <c r="M6" s="266"/>
    </row>
    <row r="7" spans="1:15" ht="31.5" customHeight="1" x14ac:dyDescent="0.25">
      <c r="A7" s="107"/>
      <c r="B7" s="148"/>
      <c r="C7" s="148"/>
      <c r="D7" s="205"/>
      <c r="E7" s="205"/>
      <c r="F7" s="205"/>
      <c r="G7" s="205"/>
      <c r="H7" s="205"/>
      <c r="I7" s="205"/>
      <c r="J7" s="205"/>
      <c r="K7" s="205"/>
      <c r="L7" s="205"/>
      <c r="M7" s="266"/>
    </row>
    <row r="8" spans="1:15" ht="31.5" customHeight="1" x14ac:dyDescent="0.25">
      <c r="A8" s="79" t="s">
        <v>17</v>
      </c>
      <c r="B8" s="102">
        <v>13471</v>
      </c>
      <c r="C8" s="102">
        <v>12903</v>
      </c>
      <c r="D8" s="154">
        <v>3217</v>
      </c>
      <c r="E8" s="154">
        <v>3380</v>
      </c>
      <c r="F8" s="154">
        <v>3516</v>
      </c>
      <c r="G8" s="154">
        <f>SUM(D8:F8)</f>
        <v>10113</v>
      </c>
      <c r="H8" s="154">
        <v>2790</v>
      </c>
      <c r="I8" s="154">
        <v>2458</v>
      </c>
      <c r="J8" s="154">
        <v>2567</v>
      </c>
      <c r="K8" s="154">
        <v>3500</v>
      </c>
      <c r="L8" s="154">
        <f>SUM(I8:K8)</f>
        <v>8525</v>
      </c>
      <c r="M8" s="266"/>
    </row>
    <row r="9" spans="1:15" ht="31.5" customHeight="1" x14ac:dyDescent="0.25">
      <c r="A9" s="79" t="s">
        <v>13</v>
      </c>
      <c r="B9" s="102">
        <v>68705</v>
      </c>
      <c r="C9" s="102">
        <v>69299</v>
      </c>
      <c r="D9" s="154">
        <v>14901</v>
      </c>
      <c r="E9" s="154">
        <v>17733</v>
      </c>
      <c r="F9" s="154">
        <v>22757</v>
      </c>
      <c r="G9" s="154">
        <f>SUM(D9:F9)</f>
        <v>55391</v>
      </c>
      <c r="H9" s="154">
        <v>13908</v>
      </c>
      <c r="I9" s="154">
        <v>14592</v>
      </c>
      <c r="J9" s="154">
        <v>13914</v>
      </c>
      <c r="K9" s="154">
        <v>23276</v>
      </c>
      <c r="L9" s="154">
        <f>SUM(I9:K9)</f>
        <v>51782</v>
      </c>
      <c r="M9" s="266"/>
      <c r="N9" s="206"/>
      <c r="O9" s="206"/>
    </row>
    <row r="10" spans="1:15" ht="31.5" customHeight="1" x14ac:dyDescent="0.25">
      <c r="A10" s="107"/>
      <c r="B10" s="207"/>
      <c r="C10" s="207"/>
      <c r="D10" s="79"/>
      <c r="E10" s="79"/>
      <c r="F10" s="79"/>
      <c r="G10" s="79"/>
      <c r="H10" s="79"/>
      <c r="I10" s="79"/>
      <c r="J10" s="79"/>
      <c r="K10" s="79"/>
      <c r="L10" s="79"/>
      <c r="M10" s="266"/>
      <c r="N10" s="208"/>
      <c r="O10" s="208"/>
    </row>
    <row r="11" spans="1:15" ht="31.5" customHeight="1" x14ac:dyDescent="0.25">
      <c r="A11" s="100" t="s">
        <v>15</v>
      </c>
      <c r="B11" s="100"/>
      <c r="C11" s="100"/>
      <c r="D11" s="209"/>
      <c r="E11" s="209"/>
      <c r="F11" s="209"/>
      <c r="G11" s="209"/>
      <c r="H11" s="209"/>
      <c r="I11" s="209"/>
      <c r="J11" s="209"/>
      <c r="K11" s="209"/>
      <c r="L11" s="209"/>
      <c r="M11" s="266"/>
    </row>
    <row r="12" spans="1:15" ht="31.5" customHeight="1" x14ac:dyDescent="0.25">
      <c r="A12" s="107"/>
      <c r="B12" s="205"/>
      <c r="C12" s="205"/>
      <c r="D12" s="79"/>
      <c r="E12" s="79"/>
      <c r="F12" s="79"/>
      <c r="G12" s="79"/>
      <c r="H12" s="79"/>
      <c r="I12" s="79"/>
      <c r="J12" s="79"/>
      <c r="K12" s="79"/>
      <c r="L12" s="79"/>
      <c r="M12" s="266"/>
    </row>
    <row r="13" spans="1:15" ht="31.5" customHeight="1" x14ac:dyDescent="0.25">
      <c r="A13" s="79" t="s">
        <v>18</v>
      </c>
      <c r="B13" s="102">
        <v>10865</v>
      </c>
      <c r="C13" s="102">
        <v>13112</v>
      </c>
      <c r="D13" s="154">
        <v>2841</v>
      </c>
      <c r="E13" s="154">
        <v>3084</v>
      </c>
      <c r="F13" s="154">
        <v>3627</v>
      </c>
      <c r="G13" s="154">
        <f>SUM(D13:F13)</f>
        <v>9552</v>
      </c>
      <c r="H13" s="154">
        <v>3560</v>
      </c>
      <c r="I13" s="154">
        <v>3380</v>
      </c>
      <c r="J13" s="154">
        <v>3668</v>
      </c>
      <c r="K13" s="154">
        <v>4052</v>
      </c>
      <c r="L13" s="154">
        <f t="shared" ref="L13:L14" si="0">SUM(I13:K13)</f>
        <v>11100</v>
      </c>
      <c r="M13" s="266"/>
    </row>
    <row r="14" spans="1:15" ht="31.5" customHeight="1" x14ac:dyDescent="0.25">
      <c r="A14" s="79" t="s">
        <v>13</v>
      </c>
      <c r="B14" s="102">
        <v>74715</v>
      </c>
      <c r="C14" s="102">
        <v>79584</v>
      </c>
      <c r="D14" s="154">
        <v>15693</v>
      </c>
      <c r="E14" s="154">
        <v>19821</v>
      </c>
      <c r="F14" s="154">
        <v>21905</v>
      </c>
      <c r="G14" s="154">
        <f>SUM(D14:F14)</f>
        <v>57419</v>
      </c>
      <c r="H14" s="154">
        <v>22165</v>
      </c>
      <c r="I14" s="154">
        <v>16469</v>
      </c>
      <c r="J14" s="154">
        <v>17091</v>
      </c>
      <c r="K14" s="154">
        <v>24162</v>
      </c>
      <c r="L14" s="154">
        <f t="shared" si="0"/>
        <v>57722</v>
      </c>
      <c r="M14" s="266"/>
    </row>
    <row r="15" spans="1:15" ht="31.5" customHeight="1" x14ac:dyDescent="0.25">
      <c r="A15" s="28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66"/>
    </row>
    <row r="16" spans="1:15" ht="18" customHeight="1" x14ac:dyDescent="0.25">
      <c r="A16" s="24" t="s">
        <v>368</v>
      </c>
      <c r="B16" s="25"/>
      <c r="C16" s="25"/>
      <c r="D16" s="113"/>
      <c r="E16" s="113"/>
      <c r="F16" s="113"/>
      <c r="G16" s="113"/>
      <c r="H16" s="113"/>
      <c r="I16" s="113"/>
      <c r="J16" s="113"/>
      <c r="K16" s="113"/>
      <c r="L16" s="113"/>
      <c r="M16" s="266"/>
    </row>
    <row r="17" spans="2:3" x14ac:dyDescent="0.25">
      <c r="B17" s="9"/>
      <c r="C17" s="9"/>
    </row>
  </sheetData>
  <mergeCells count="9">
    <mergeCell ref="M1:M16"/>
    <mergeCell ref="A4:A5"/>
    <mergeCell ref="B4:B5"/>
    <mergeCell ref="D4:H4"/>
    <mergeCell ref="C4:C5"/>
    <mergeCell ref="A3:L3"/>
    <mergeCell ref="I4:L4"/>
    <mergeCell ref="A1:L1"/>
    <mergeCell ref="A2:L2"/>
  </mergeCells>
  <printOptions horizontalCentered="1"/>
  <pageMargins left="0.39370078740157483" right="0.23622047244094491" top="1.1811023622047245" bottom="0.59055118110236227" header="0" footer="0"/>
  <pageSetup paperSize="9" scale="7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51ED0-A896-4E4F-843E-11CB4DA2EA03}">
  <dimension ref="A1:R27"/>
  <sheetViews>
    <sheetView zoomScaleNormal="100" workbookViewId="0">
      <selection sqref="A1:L1"/>
    </sheetView>
  </sheetViews>
  <sheetFormatPr defaultColWidth="9.140625" defaultRowHeight="15" x14ac:dyDescent="0.25"/>
  <cols>
    <col min="1" max="1" width="45.140625" style="229" customWidth="1"/>
    <col min="2" max="12" width="13" style="229" customWidth="1"/>
    <col min="13" max="13" width="6.7109375" style="229" customWidth="1"/>
    <col min="14" max="16384" width="9.140625" style="229"/>
  </cols>
  <sheetData>
    <row r="1" spans="1:18" ht="18" customHeight="1" x14ac:dyDescent="0.25">
      <c r="A1" s="301" t="s">
        <v>392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297">
        <v>28</v>
      </c>
    </row>
    <row r="2" spans="1:18" ht="18" customHeight="1" x14ac:dyDescent="0.25">
      <c r="A2" s="302" t="s">
        <v>22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297"/>
    </row>
    <row r="3" spans="1:18" ht="26.25" customHeight="1" x14ac:dyDescent="0.25">
      <c r="A3" s="295" t="s">
        <v>107</v>
      </c>
      <c r="B3" s="295">
        <v>2021</v>
      </c>
      <c r="C3" s="295">
        <v>2022</v>
      </c>
      <c r="D3" s="298">
        <v>2022</v>
      </c>
      <c r="E3" s="299"/>
      <c r="F3" s="299"/>
      <c r="G3" s="299"/>
      <c r="H3" s="300"/>
      <c r="I3" s="298" t="s">
        <v>419</v>
      </c>
      <c r="J3" s="299"/>
      <c r="K3" s="299"/>
      <c r="L3" s="300"/>
      <c r="M3" s="297"/>
    </row>
    <row r="4" spans="1:18" ht="26.25" customHeight="1" x14ac:dyDescent="0.25">
      <c r="A4" s="296"/>
      <c r="B4" s="296"/>
      <c r="C4" s="296"/>
      <c r="D4" s="230" t="s">
        <v>420</v>
      </c>
      <c r="E4" s="230" t="s">
        <v>421</v>
      </c>
      <c r="F4" s="230" t="s">
        <v>422</v>
      </c>
      <c r="G4" s="231" t="s">
        <v>372</v>
      </c>
      <c r="H4" s="230" t="s">
        <v>423</v>
      </c>
      <c r="I4" s="230" t="s">
        <v>420</v>
      </c>
      <c r="J4" s="230" t="s">
        <v>421</v>
      </c>
      <c r="K4" s="230" t="s">
        <v>422</v>
      </c>
      <c r="L4" s="231" t="s">
        <v>372</v>
      </c>
      <c r="M4" s="297"/>
    </row>
    <row r="5" spans="1:18" s="234" customFormat="1" ht="21" customHeight="1" x14ac:dyDescent="0.2">
      <c r="A5" s="232" t="s">
        <v>167</v>
      </c>
      <c r="B5" s="233">
        <v>13471</v>
      </c>
      <c r="C5" s="233">
        <v>12903</v>
      </c>
      <c r="D5" s="233">
        <v>3217</v>
      </c>
      <c r="E5" s="233">
        <v>3380</v>
      </c>
      <c r="F5" s="233">
        <v>3516</v>
      </c>
      <c r="G5" s="233">
        <v>10113</v>
      </c>
      <c r="H5" s="233">
        <v>2790</v>
      </c>
      <c r="I5" s="233">
        <v>2458</v>
      </c>
      <c r="J5" s="233">
        <v>2567</v>
      </c>
      <c r="K5" s="233">
        <v>3500</v>
      </c>
      <c r="L5" s="233">
        <v>8525</v>
      </c>
      <c r="M5" s="297"/>
      <c r="O5" s="235"/>
      <c r="P5" s="235"/>
      <c r="Q5" s="235"/>
      <c r="R5" s="235"/>
    </row>
    <row r="6" spans="1:18" ht="21" customHeight="1" x14ac:dyDescent="0.25">
      <c r="A6" s="236" t="s">
        <v>6</v>
      </c>
      <c r="B6" s="237">
        <v>1909</v>
      </c>
      <c r="C6" s="237">
        <v>2186</v>
      </c>
      <c r="D6" s="237">
        <v>401</v>
      </c>
      <c r="E6" s="237">
        <v>677</v>
      </c>
      <c r="F6" s="237">
        <v>494</v>
      </c>
      <c r="G6" s="237">
        <v>1572</v>
      </c>
      <c r="H6" s="237">
        <v>614</v>
      </c>
      <c r="I6" s="237">
        <v>686</v>
      </c>
      <c r="J6" s="237">
        <v>354</v>
      </c>
      <c r="K6" s="237">
        <v>1273</v>
      </c>
      <c r="L6" s="237">
        <v>2313</v>
      </c>
      <c r="M6" s="297"/>
      <c r="O6" s="235"/>
      <c r="P6" s="235"/>
      <c r="Q6" s="235"/>
      <c r="R6" s="235"/>
    </row>
    <row r="7" spans="1:18" ht="21" customHeight="1" x14ac:dyDescent="0.25">
      <c r="A7" s="238" t="s">
        <v>161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97"/>
      <c r="O7" s="235"/>
      <c r="P7" s="235"/>
      <c r="Q7" s="235"/>
      <c r="R7" s="235"/>
    </row>
    <row r="8" spans="1:18" ht="21" customHeight="1" x14ac:dyDescent="0.25">
      <c r="A8" s="240" t="s">
        <v>166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97"/>
      <c r="O8" s="235"/>
      <c r="P8" s="235"/>
      <c r="Q8" s="235"/>
      <c r="R8" s="235"/>
    </row>
    <row r="9" spans="1:18" ht="21" customHeight="1" x14ac:dyDescent="0.25">
      <c r="A9" s="240" t="s">
        <v>79</v>
      </c>
      <c r="B9" s="241">
        <v>25062</v>
      </c>
      <c r="C9" s="241">
        <v>22098</v>
      </c>
      <c r="D9" s="241">
        <v>4496</v>
      </c>
      <c r="E9" s="241">
        <v>5969</v>
      </c>
      <c r="F9" s="241">
        <v>7378</v>
      </c>
      <c r="G9" s="241">
        <v>17843</v>
      </c>
      <c r="H9" s="241">
        <v>4255</v>
      </c>
      <c r="I9" s="241">
        <v>8575</v>
      </c>
      <c r="J9" s="241">
        <v>5080</v>
      </c>
      <c r="K9" s="241">
        <v>18402</v>
      </c>
      <c r="L9" s="241">
        <v>32057</v>
      </c>
      <c r="M9" s="297"/>
      <c r="O9" s="235"/>
      <c r="P9" s="235"/>
      <c r="Q9" s="235"/>
      <c r="R9" s="235"/>
    </row>
    <row r="10" spans="1:18" ht="21" customHeight="1" x14ac:dyDescent="0.25">
      <c r="A10" s="240" t="s">
        <v>78</v>
      </c>
      <c r="B10" s="241">
        <v>1574</v>
      </c>
      <c r="C10" s="241">
        <v>1755</v>
      </c>
      <c r="D10" s="241">
        <v>329</v>
      </c>
      <c r="E10" s="241">
        <v>414</v>
      </c>
      <c r="F10" s="241">
        <v>486</v>
      </c>
      <c r="G10" s="241">
        <v>1229</v>
      </c>
      <c r="H10" s="241">
        <v>526</v>
      </c>
      <c r="I10" s="241">
        <v>484</v>
      </c>
      <c r="J10" s="241">
        <v>343</v>
      </c>
      <c r="K10" s="241">
        <v>1265</v>
      </c>
      <c r="L10" s="241">
        <v>2092</v>
      </c>
      <c r="M10" s="297"/>
      <c r="O10" s="235"/>
      <c r="P10" s="235"/>
      <c r="Q10" s="235"/>
      <c r="R10" s="235"/>
    </row>
    <row r="11" spans="1:18" s="234" customFormat="1" ht="21" customHeight="1" x14ac:dyDescent="0.2">
      <c r="A11" s="236" t="s">
        <v>8</v>
      </c>
      <c r="B11" s="237">
        <v>286</v>
      </c>
      <c r="C11" s="237">
        <v>469</v>
      </c>
      <c r="D11" s="237">
        <v>115</v>
      </c>
      <c r="E11" s="237">
        <v>115</v>
      </c>
      <c r="F11" s="237">
        <v>93</v>
      </c>
      <c r="G11" s="237">
        <v>323</v>
      </c>
      <c r="H11" s="237">
        <v>146</v>
      </c>
      <c r="I11" s="237">
        <v>121</v>
      </c>
      <c r="J11" s="237">
        <v>227</v>
      </c>
      <c r="K11" s="237">
        <v>137</v>
      </c>
      <c r="L11" s="237">
        <v>485</v>
      </c>
      <c r="M11" s="297"/>
      <c r="O11" s="235"/>
      <c r="P11" s="235"/>
      <c r="Q11" s="235"/>
      <c r="R11" s="235"/>
    </row>
    <row r="12" spans="1:18" s="234" customFormat="1" ht="21" customHeight="1" x14ac:dyDescent="0.2">
      <c r="A12" s="242" t="s">
        <v>115</v>
      </c>
      <c r="B12" s="237">
        <v>572</v>
      </c>
      <c r="C12" s="237">
        <v>878</v>
      </c>
      <c r="D12" s="237">
        <v>128</v>
      </c>
      <c r="E12" s="237">
        <v>238</v>
      </c>
      <c r="F12" s="237">
        <v>312</v>
      </c>
      <c r="G12" s="237">
        <v>678</v>
      </c>
      <c r="H12" s="237">
        <v>200</v>
      </c>
      <c r="I12" s="237">
        <v>250</v>
      </c>
      <c r="J12" s="237">
        <v>69</v>
      </c>
      <c r="K12" s="237">
        <v>119</v>
      </c>
      <c r="L12" s="237">
        <v>438</v>
      </c>
      <c r="M12" s="297"/>
      <c r="O12" s="235"/>
      <c r="P12" s="235"/>
      <c r="Q12" s="235"/>
      <c r="R12" s="235"/>
    </row>
    <row r="13" spans="1:18" s="234" customFormat="1" ht="32.25" customHeight="1" x14ac:dyDescent="0.2">
      <c r="A13" s="243" t="s">
        <v>165</v>
      </c>
      <c r="B13" s="237">
        <v>5</v>
      </c>
      <c r="C13" s="237">
        <v>7</v>
      </c>
      <c r="D13" s="244">
        <v>0</v>
      </c>
      <c r="E13" s="244">
        <v>0</v>
      </c>
      <c r="F13" s="237">
        <v>4</v>
      </c>
      <c r="G13" s="237">
        <v>4</v>
      </c>
      <c r="H13" s="237">
        <v>3</v>
      </c>
      <c r="I13" s="237">
        <v>1</v>
      </c>
      <c r="J13" s="237">
        <v>2</v>
      </c>
      <c r="K13" s="237">
        <v>1</v>
      </c>
      <c r="L13" s="237">
        <v>4</v>
      </c>
      <c r="M13" s="297"/>
      <c r="O13" s="235"/>
      <c r="P13" s="235"/>
      <c r="Q13" s="235"/>
      <c r="R13" s="235"/>
    </row>
    <row r="14" spans="1:18" s="234" customFormat="1" ht="27.75" customHeight="1" x14ac:dyDescent="0.2">
      <c r="A14" s="243" t="s">
        <v>76</v>
      </c>
      <c r="B14" s="237">
        <v>82</v>
      </c>
      <c r="C14" s="237">
        <v>80</v>
      </c>
      <c r="D14" s="237">
        <v>19</v>
      </c>
      <c r="E14" s="244">
        <v>0</v>
      </c>
      <c r="F14" s="237">
        <v>44</v>
      </c>
      <c r="G14" s="237">
        <v>63</v>
      </c>
      <c r="H14" s="237">
        <v>17</v>
      </c>
      <c r="I14" s="244">
        <v>0</v>
      </c>
      <c r="J14" s="244">
        <v>0</v>
      </c>
      <c r="K14" s="237">
        <v>87</v>
      </c>
      <c r="L14" s="237">
        <v>87</v>
      </c>
      <c r="M14" s="297"/>
      <c r="O14" s="235"/>
      <c r="P14" s="235"/>
      <c r="Q14" s="235"/>
      <c r="R14" s="235"/>
    </row>
    <row r="15" spans="1:18" s="234" customFormat="1" ht="21" customHeight="1" x14ac:dyDescent="0.2">
      <c r="A15" s="243" t="s">
        <v>164</v>
      </c>
      <c r="B15" s="237">
        <v>5099</v>
      </c>
      <c r="C15" s="237">
        <v>2472</v>
      </c>
      <c r="D15" s="237">
        <v>607</v>
      </c>
      <c r="E15" s="237">
        <v>499</v>
      </c>
      <c r="F15" s="237">
        <v>699</v>
      </c>
      <c r="G15" s="237">
        <v>1805</v>
      </c>
      <c r="H15" s="237">
        <v>667</v>
      </c>
      <c r="I15" s="237">
        <v>560</v>
      </c>
      <c r="J15" s="237">
        <v>797</v>
      </c>
      <c r="K15" s="237">
        <v>746</v>
      </c>
      <c r="L15" s="237">
        <v>2103</v>
      </c>
      <c r="M15" s="297"/>
      <c r="O15" s="235"/>
      <c r="P15" s="235"/>
      <c r="Q15" s="235"/>
      <c r="R15" s="235"/>
    </row>
    <row r="16" spans="1:18" ht="45" customHeight="1" x14ac:dyDescent="0.25">
      <c r="A16" s="243" t="s">
        <v>163</v>
      </c>
      <c r="B16" s="237">
        <v>809</v>
      </c>
      <c r="C16" s="237">
        <v>991</v>
      </c>
      <c r="D16" s="237">
        <v>277</v>
      </c>
      <c r="E16" s="237">
        <v>219</v>
      </c>
      <c r="F16" s="237">
        <v>279</v>
      </c>
      <c r="G16" s="237">
        <v>775</v>
      </c>
      <c r="H16" s="237">
        <v>216</v>
      </c>
      <c r="I16" s="237">
        <v>150</v>
      </c>
      <c r="J16" s="237">
        <v>178</v>
      </c>
      <c r="K16" s="237">
        <v>195</v>
      </c>
      <c r="L16" s="237">
        <v>523</v>
      </c>
      <c r="M16" s="297"/>
      <c r="O16" s="235"/>
      <c r="P16" s="235"/>
      <c r="Q16" s="235"/>
      <c r="R16" s="235"/>
    </row>
    <row r="17" spans="1:18" ht="21" customHeight="1" x14ac:dyDescent="0.25">
      <c r="A17" s="238" t="s">
        <v>161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97"/>
      <c r="O17" s="235"/>
      <c r="P17" s="235"/>
      <c r="Q17" s="235"/>
      <c r="R17" s="235"/>
    </row>
    <row r="18" spans="1:18" s="234" customFormat="1" ht="30.75" customHeight="1" x14ac:dyDescent="0.25">
      <c r="A18" s="246" t="s">
        <v>162</v>
      </c>
      <c r="B18" s="241">
        <v>258</v>
      </c>
      <c r="C18" s="241">
        <v>265</v>
      </c>
      <c r="D18" s="241">
        <v>79</v>
      </c>
      <c r="E18" s="241">
        <v>67</v>
      </c>
      <c r="F18" s="241">
        <v>81</v>
      </c>
      <c r="G18" s="241">
        <v>227</v>
      </c>
      <c r="H18" s="241">
        <v>38</v>
      </c>
      <c r="I18" s="241">
        <v>37</v>
      </c>
      <c r="J18" s="241">
        <v>60</v>
      </c>
      <c r="K18" s="241">
        <v>77</v>
      </c>
      <c r="L18" s="241">
        <v>174</v>
      </c>
      <c r="M18" s="297"/>
      <c r="O18" s="235"/>
      <c r="P18" s="235"/>
      <c r="Q18" s="235"/>
      <c r="R18" s="235"/>
    </row>
    <row r="19" spans="1:18" ht="21" customHeight="1" x14ac:dyDescent="0.25">
      <c r="A19" s="243" t="s">
        <v>102</v>
      </c>
      <c r="B19" s="237">
        <v>1662</v>
      </c>
      <c r="C19" s="237">
        <v>1986</v>
      </c>
      <c r="D19" s="237">
        <v>483</v>
      </c>
      <c r="E19" s="237">
        <v>522</v>
      </c>
      <c r="F19" s="237">
        <v>490</v>
      </c>
      <c r="G19" s="237">
        <v>1495</v>
      </c>
      <c r="H19" s="237">
        <v>491</v>
      </c>
      <c r="I19" s="237">
        <v>341</v>
      </c>
      <c r="J19" s="237">
        <v>275</v>
      </c>
      <c r="K19" s="237">
        <v>362</v>
      </c>
      <c r="L19" s="237">
        <v>978</v>
      </c>
      <c r="M19" s="297"/>
      <c r="O19" s="235"/>
      <c r="P19" s="235"/>
      <c r="Q19" s="235"/>
      <c r="R19" s="235"/>
    </row>
    <row r="20" spans="1:18" ht="21" customHeight="1" x14ac:dyDescent="0.25">
      <c r="A20" s="238" t="s">
        <v>161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97"/>
      <c r="O20" s="235"/>
      <c r="P20" s="235"/>
      <c r="Q20" s="235"/>
      <c r="R20" s="235"/>
    </row>
    <row r="21" spans="1:18" s="234" customFormat="1" ht="29.25" customHeight="1" x14ac:dyDescent="0.25">
      <c r="A21" s="242" t="s">
        <v>424</v>
      </c>
      <c r="B21" s="241">
        <v>315</v>
      </c>
      <c r="C21" s="241">
        <v>214</v>
      </c>
      <c r="D21" s="241">
        <v>36</v>
      </c>
      <c r="E21" s="241">
        <v>66</v>
      </c>
      <c r="F21" s="241">
        <v>52</v>
      </c>
      <c r="G21" s="241">
        <v>154</v>
      </c>
      <c r="H21" s="241">
        <v>60</v>
      </c>
      <c r="I21" s="241">
        <v>70</v>
      </c>
      <c r="J21" s="241">
        <v>36</v>
      </c>
      <c r="K21" s="241">
        <v>68</v>
      </c>
      <c r="L21" s="241">
        <v>174</v>
      </c>
      <c r="M21" s="297"/>
      <c r="O21" s="235"/>
      <c r="P21" s="235"/>
      <c r="Q21" s="235"/>
      <c r="R21" s="235"/>
    </row>
    <row r="22" spans="1:18" s="234" customFormat="1" ht="21" customHeight="1" x14ac:dyDescent="0.2">
      <c r="A22" s="243" t="s">
        <v>5</v>
      </c>
      <c r="B22" s="237">
        <v>3047</v>
      </c>
      <c r="C22" s="237">
        <v>3834</v>
      </c>
      <c r="D22" s="237">
        <v>1187</v>
      </c>
      <c r="E22" s="237">
        <v>1110</v>
      </c>
      <c r="F22" s="237">
        <v>1101</v>
      </c>
      <c r="G22" s="237">
        <v>3398</v>
      </c>
      <c r="H22" s="237">
        <v>436</v>
      </c>
      <c r="I22" s="237">
        <v>349</v>
      </c>
      <c r="J22" s="237">
        <v>665</v>
      </c>
      <c r="K22" s="237">
        <v>580</v>
      </c>
      <c r="L22" s="237">
        <v>1594</v>
      </c>
      <c r="M22" s="297"/>
      <c r="O22" s="235"/>
      <c r="P22" s="235"/>
      <c r="Q22" s="235"/>
      <c r="R22" s="235"/>
    </row>
    <row r="23" spans="1:18" ht="21" customHeight="1" x14ac:dyDescent="0.25">
      <c r="A23" s="247" t="s">
        <v>160</v>
      </c>
      <c r="B23" s="248">
        <v>0</v>
      </c>
      <c r="C23" s="248">
        <v>0</v>
      </c>
      <c r="D23" s="248">
        <v>0</v>
      </c>
      <c r="E23" s="248">
        <v>0</v>
      </c>
      <c r="F23" s="248">
        <v>0</v>
      </c>
      <c r="G23" s="248">
        <v>0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97"/>
      <c r="O23" s="235"/>
      <c r="P23" s="235"/>
      <c r="Q23" s="235"/>
      <c r="R23" s="235"/>
    </row>
    <row r="24" spans="1:18" ht="18" customHeight="1" x14ac:dyDescent="0.25">
      <c r="A24" s="249" t="s">
        <v>425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97"/>
    </row>
    <row r="26" spans="1:18" x14ac:dyDescent="0.25"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</row>
    <row r="27" spans="1:18" x14ac:dyDescent="0.25"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</row>
  </sheetData>
  <mergeCells count="8">
    <mergeCell ref="A3:A4"/>
    <mergeCell ref="M1:M24"/>
    <mergeCell ref="B3:B4"/>
    <mergeCell ref="D3:H3"/>
    <mergeCell ref="C3:C4"/>
    <mergeCell ref="A1:L1"/>
    <mergeCell ref="A2:L2"/>
    <mergeCell ref="I3:L3"/>
  </mergeCells>
  <printOptions horizontalCentered="1"/>
  <pageMargins left="0.23622047244094491" right="0.11811023622047245" top="0.39370078740157483" bottom="1.1811023622047245" header="0" footer="0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1E683-0C35-4DF9-9C17-632A7959990B}">
  <sheetPr>
    <pageSetUpPr fitToPage="1"/>
  </sheetPr>
  <dimension ref="A1:N42"/>
  <sheetViews>
    <sheetView zoomScaleNormal="100" workbookViewId="0">
      <selection sqref="A1:L1"/>
    </sheetView>
  </sheetViews>
  <sheetFormatPr defaultColWidth="9.140625" defaultRowHeight="17.25" customHeight="1" x14ac:dyDescent="0.25"/>
  <cols>
    <col min="1" max="1" width="55.42578125" style="1" customWidth="1"/>
    <col min="2" max="12" width="18.5703125" style="1" customWidth="1"/>
    <col min="13" max="13" width="6.7109375" style="70" customWidth="1"/>
    <col min="14" max="14" width="9.140625" style="1" customWidth="1"/>
    <col min="15" max="16384" width="9.140625" style="1"/>
  </cols>
  <sheetData>
    <row r="1" spans="1:14" ht="18" customHeight="1" x14ac:dyDescent="0.25">
      <c r="A1" s="282" t="s">
        <v>393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66">
        <v>29</v>
      </c>
    </row>
    <row r="2" spans="1:14" ht="15.6" customHeight="1" x14ac:dyDescent="0.25">
      <c r="A2" s="276" t="s">
        <v>22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66"/>
    </row>
    <row r="3" spans="1:14" ht="22.5" customHeight="1" x14ac:dyDescent="0.25">
      <c r="A3" s="267" t="s">
        <v>274</v>
      </c>
      <c r="B3" s="267">
        <v>2021</v>
      </c>
      <c r="C3" s="267">
        <v>2022</v>
      </c>
      <c r="D3" s="273">
        <v>2022</v>
      </c>
      <c r="E3" s="274"/>
      <c r="F3" s="274"/>
      <c r="G3" s="274"/>
      <c r="H3" s="275"/>
      <c r="I3" s="273" t="s">
        <v>348</v>
      </c>
      <c r="J3" s="274"/>
      <c r="K3" s="274"/>
      <c r="L3" s="275"/>
      <c r="M3" s="266"/>
    </row>
    <row r="4" spans="1:14" ht="22.5" customHeight="1" x14ac:dyDescent="0.25">
      <c r="A4" s="268"/>
      <c r="B4" s="268"/>
      <c r="C4" s="268"/>
      <c r="D4" s="2" t="s">
        <v>336</v>
      </c>
      <c r="E4" s="2" t="s">
        <v>337</v>
      </c>
      <c r="F4" s="2" t="s">
        <v>338</v>
      </c>
      <c r="G4" s="3" t="s">
        <v>372</v>
      </c>
      <c r="H4" s="2" t="s">
        <v>339</v>
      </c>
      <c r="I4" s="2" t="s">
        <v>336</v>
      </c>
      <c r="J4" s="2" t="s">
        <v>337</v>
      </c>
      <c r="K4" s="2" t="s">
        <v>376</v>
      </c>
      <c r="L4" s="3" t="s">
        <v>372</v>
      </c>
      <c r="M4" s="266"/>
    </row>
    <row r="5" spans="1:14" ht="22.5" customHeight="1" x14ac:dyDescent="0.25">
      <c r="A5" s="90" t="s">
        <v>140</v>
      </c>
      <c r="B5" s="91">
        <v>214836</v>
      </c>
      <c r="C5" s="91">
        <v>292112</v>
      </c>
      <c r="D5" s="91">
        <v>61909</v>
      </c>
      <c r="E5" s="91">
        <v>75534</v>
      </c>
      <c r="F5" s="91">
        <v>77015</v>
      </c>
      <c r="G5" s="91">
        <v>214458</v>
      </c>
      <c r="H5" s="91">
        <v>77654</v>
      </c>
      <c r="I5" s="91">
        <v>65642</v>
      </c>
      <c r="J5" s="91">
        <v>72645</v>
      </c>
      <c r="K5" s="91">
        <v>72212</v>
      </c>
      <c r="L5" s="91">
        <v>210499</v>
      </c>
      <c r="M5" s="266"/>
    </row>
    <row r="6" spans="1:14" ht="22.5" customHeight="1" x14ac:dyDescent="0.25">
      <c r="A6" s="81" t="s">
        <v>273</v>
      </c>
      <c r="B6" s="82">
        <v>51499</v>
      </c>
      <c r="C6" s="82">
        <v>63910</v>
      </c>
      <c r="D6" s="82">
        <v>13491</v>
      </c>
      <c r="E6" s="82">
        <v>15377</v>
      </c>
      <c r="F6" s="82">
        <v>17370</v>
      </c>
      <c r="G6" s="82">
        <v>46238</v>
      </c>
      <c r="H6" s="82">
        <v>17672</v>
      </c>
      <c r="I6" s="82">
        <v>16056</v>
      </c>
      <c r="J6" s="82">
        <v>18384</v>
      </c>
      <c r="K6" s="82">
        <v>18658</v>
      </c>
      <c r="L6" s="82">
        <v>53098</v>
      </c>
      <c r="M6" s="266"/>
      <c r="N6" s="92"/>
    </row>
    <row r="7" spans="1:14" ht="22.5" customHeight="1" x14ac:dyDescent="0.25">
      <c r="A7" s="27" t="s">
        <v>272</v>
      </c>
      <c r="B7" s="93">
        <v>623</v>
      </c>
      <c r="C7" s="93">
        <v>825</v>
      </c>
      <c r="D7" s="93">
        <v>156</v>
      </c>
      <c r="E7" s="93">
        <v>207</v>
      </c>
      <c r="F7" s="93">
        <v>191</v>
      </c>
      <c r="G7" s="93">
        <v>554</v>
      </c>
      <c r="H7" s="93">
        <v>271</v>
      </c>
      <c r="I7" s="93">
        <v>225</v>
      </c>
      <c r="J7" s="93">
        <v>211</v>
      </c>
      <c r="K7" s="93">
        <v>167</v>
      </c>
      <c r="L7" s="93">
        <v>603</v>
      </c>
      <c r="M7" s="266"/>
    </row>
    <row r="8" spans="1:14" ht="22.5" customHeight="1" x14ac:dyDescent="0.25">
      <c r="A8" s="27" t="s">
        <v>271</v>
      </c>
      <c r="B8" s="93">
        <v>4372</v>
      </c>
      <c r="C8" s="93">
        <v>6534</v>
      </c>
      <c r="D8" s="93">
        <v>1579</v>
      </c>
      <c r="E8" s="93">
        <v>1613</v>
      </c>
      <c r="F8" s="93">
        <v>1775</v>
      </c>
      <c r="G8" s="93">
        <v>4967</v>
      </c>
      <c r="H8" s="93">
        <v>1567</v>
      </c>
      <c r="I8" s="93">
        <v>1320</v>
      </c>
      <c r="J8" s="93">
        <v>1408</v>
      </c>
      <c r="K8" s="93">
        <v>1224</v>
      </c>
      <c r="L8" s="93">
        <v>3952</v>
      </c>
      <c r="M8" s="266"/>
    </row>
    <row r="9" spans="1:14" ht="22.5" customHeight="1" x14ac:dyDescent="0.25">
      <c r="A9" s="27" t="s">
        <v>270</v>
      </c>
      <c r="B9" s="93">
        <v>353</v>
      </c>
      <c r="C9" s="93">
        <v>499</v>
      </c>
      <c r="D9" s="93">
        <v>112</v>
      </c>
      <c r="E9" s="93">
        <v>93</v>
      </c>
      <c r="F9" s="93">
        <v>100</v>
      </c>
      <c r="G9" s="93">
        <v>305</v>
      </c>
      <c r="H9" s="93">
        <v>194</v>
      </c>
      <c r="I9" s="93">
        <v>134</v>
      </c>
      <c r="J9" s="93">
        <v>141</v>
      </c>
      <c r="K9" s="93">
        <v>131</v>
      </c>
      <c r="L9" s="93">
        <v>406</v>
      </c>
      <c r="M9" s="266"/>
    </row>
    <row r="10" spans="1:14" ht="22.5" customHeight="1" x14ac:dyDescent="0.25">
      <c r="A10" s="27" t="s">
        <v>269</v>
      </c>
      <c r="B10" s="93">
        <v>104</v>
      </c>
      <c r="C10" s="93">
        <v>129</v>
      </c>
      <c r="D10" s="93">
        <v>18</v>
      </c>
      <c r="E10" s="93">
        <v>32</v>
      </c>
      <c r="F10" s="93">
        <v>39</v>
      </c>
      <c r="G10" s="93">
        <v>89</v>
      </c>
      <c r="H10" s="93">
        <v>40</v>
      </c>
      <c r="I10" s="93">
        <v>39</v>
      </c>
      <c r="J10" s="93">
        <v>39</v>
      </c>
      <c r="K10" s="93">
        <v>68</v>
      </c>
      <c r="L10" s="93">
        <v>146</v>
      </c>
      <c r="M10" s="266"/>
    </row>
    <row r="11" spans="1:14" ht="22.5" customHeight="1" x14ac:dyDescent="0.25">
      <c r="A11" s="27" t="s">
        <v>268</v>
      </c>
      <c r="B11" s="93">
        <v>14208</v>
      </c>
      <c r="C11" s="93">
        <v>16286</v>
      </c>
      <c r="D11" s="93">
        <v>3162</v>
      </c>
      <c r="E11" s="93">
        <v>4234</v>
      </c>
      <c r="F11" s="93">
        <v>4337</v>
      </c>
      <c r="G11" s="93">
        <v>11733</v>
      </c>
      <c r="H11" s="93">
        <v>4553</v>
      </c>
      <c r="I11" s="93">
        <v>4343</v>
      </c>
      <c r="J11" s="93">
        <v>4074</v>
      </c>
      <c r="K11" s="93">
        <v>4596</v>
      </c>
      <c r="L11" s="93">
        <v>13013</v>
      </c>
      <c r="M11" s="266"/>
    </row>
    <row r="12" spans="1:14" ht="22.5" customHeight="1" x14ac:dyDescent="0.25">
      <c r="A12" s="27" t="s">
        <v>267</v>
      </c>
      <c r="B12" s="93">
        <v>5820</v>
      </c>
      <c r="C12" s="93">
        <v>6399</v>
      </c>
      <c r="D12" s="93">
        <v>1461</v>
      </c>
      <c r="E12" s="93">
        <v>1616</v>
      </c>
      <c r="F12" s="93">
        <v>1594</v>
      </c>
      <c r="G12" s="93">
        <v>4671</v>
      </c>
      <c r="H12" s="93">
        <v>1728</v>
      </c>
      <c r="I12" s="93">
        <v>1848</v>
      </c>
      <c r="J12" s="93">
        <v>2423</v>
      </c>
      <c r="K12" s="93">
        <v>2788</v>
      </c>
      <c r="L12" s="93">
        <v>7059</v>
      </c>
      <c r="M12" s="266"/>
    </row>
    <row r="13" spans="1:14" ht="22.5" customHeight="1" x14ac:dyDescent="0.25">
      <c r="A13" s="27" t="s">
        <v>266</v>
      </c>
      <c r="B13" s="93">
        <v>486</v>
      </c>
      <c r="C13" s="93">
        <v>441</v>
      </c>
      <c r="D13" s="93">
        <v>83</v>
      </c>
      <c r="E13" s="93">
        <v>103</v>
      </c>
      <c r="F13" s="93">
        <v>152</v>
      </c>
      <c r="G13" s="93">
        <v>338</v>
      </c>
      <c r="H13" s="93">
        <v>103</v>
      </c>
      <c r="I13" s="93">
        <v>113</v>
      </c>
      <c r="J13" s="93">
        <v>178</v>
      </c>
      <c r="K13" s="93">
        <v>124</v>
      </c>
      <c r="L13" s="93">
        <v>415</v>
      </c>
      <c r="M13" s="266"/>
    </row>
    <row r="14" spans="1:14" ht="22.5" customHeight="1" x14ac:dyDescent="0.25">
      <c r="A14" s="27" t="s">
        <v>265</v>
      </c>
      <c r="B14" s="93">
        <v>505</v>
      </c>
      <c r="C14" s="93">
        <v>683</v>
      </c>
      <c r="D14" s="93">
        <v>151</v>
      </c>
      <c r="E14" s="93">
        <v>145</v>
      </c>
      <c r="F14" s="93">
        <v>173</v>
      </c>
      <c r="G14" s="93">
        <v>469</v>
      </c>
      <c r="H14" s="93">
        <v>214</v>
      </c>
      <c r="I14" s="93">
        <v>241</v>
      </c>
      <c r="J14" s="93">
        <v>139</v>
      </c>
      <c r="K14" s="93">
        <v>137</v>
      </c>
      <c r="L14" s="93">
        <v>517</v>
      </c>
      <c r="M14" s="266"/>
    </row>
    <row r="15" spans="1:14" ht="22.5" customHeight="1" x14ac:dyDescent="0.25">
      <c r="A15" s="27" t="s">
        <v>264</v>
      </c>
      <c r="B15" s="93">
        <v>206</v>
      </c>
      <c r="C15" s="93">
        <v>209</v>
      </c>
      <c r="D15" s="93">
        <v>64</v>
      </c>
      <c r="E15" s="93">
        <v>36</v>
      </c>
      <c r="F15" s="93">
        <v>68</v>
      </c>
      <c r="G15" s="93">
        <v>168</v>
      </c>
      <c r="H15" s="93">
        <v>41</v>
      </c>
      <c r="I15" s="93">
        <v>65</v>
      </c>
      <c r="J15" s="93">
        <v>96</v>
      </c>
      <c r="K15" s="93">
        <v>67</v>
      </c>
      <c r="L15" s="93">
        <v>228</v>
      </c>
      <c r="M15" s="266"/>
    </row>
    <row r="16" spans="1:14" ht="22.5" customHeight="1" x14ac:dyDescent="0.25">
      <c r="A16" s="27" t="s">
        <v>263</v>
      </c>
      <c r="B16" s="93">
        <v>4834</v>
      </c>
      <c r="C16" s="93">
        <v>6201</v>
      </c>
      <c r="D16" s="93">
        <v>1341</v>
      </c>
      <c r="E16" s="93">
        <v>1525</v>
      </c>
      <c r="F16" s="93">
        <v>1552</v>
      </c>
      <c r="G16" s="93">
        <v>4418</v>
      </c>
      <c r="H16" s="93">
        <v>1783</v>
      </c>
      <c r="I16" s="93">
        <v>1528</v>
      </c>
      <c r="J16" s="93">
        <v>1749</v>
      </c>
      <c r="K16" s="93">
        <v>1493</v>
      </c>
      <c r="L16" s="93">
        <v>4770</v>
      </c>
      <c r="M16" s="266"/>
    </row>
    <row r="17" spans="1:14" ht="22.5" customHeight="1" x14ac:dyDescent="0.25">
      <c r="A17" s="27" t="s">
        <v>262</v>
      </c>
      <c r="B17" s="93">
        <v>1258</v>
      </c>
      <c r="C17" s="93">
        <v>1414</v>
      </c>
      <c r="D17" s="93">
        <v>288</v>
      </c>
      <c r="E17" s="93">
        <v>327</v>
      </c>
      <c r="F17" s="93">
        <v>337</v>
      </c>
      <c r="G17" s="93">
        <v>952</v>
      </c>
      <c r="H17" s="93">
        <v>462</v>
      </c>
      <c r="I17" s="93">
        <v>477</v>
      </c>
      <c r="J17" s="93">
        <v>435</v>
      </c>
      <c r="K17" s="93">
        <v>888</v>
      </c>
      <c r="L17" s="93">
        <v>1800</v>
      </c>
      <c r="M17" s="266"/>
    </row>
    <row r="18" spans="1:14" ht="22.5" customHeight="1" x14ac:dyDescent="0.25">
      <c r="A18" s="27" t="s">
        <v>261</v>
      </c>
      <c r="B18" s="93">
        <v>815</v>
      </c>
      <c r="C18" s="93">
        <v>1068</v>
      </c>
      <c r="D18" s="93">
        <v>236</v>
      </c>
      <c r="E18" s="93">
        <v>248</v>
      </c>
      <c r="F18" s="93">
        <v>294</v>
      </c>
      <c r="G18" s="93">
        <v>778</v>
      </c>
      <c r="H18" s="93">
        <v>290</v>
      </c>
      <c r="I18" s="93">
        <v>342</v>
      </c>
      <c r="J18" s="93">
        <v>317</v>
      </c>
      <c r="K18" s="93">
        <v>339</v>
      </c>
      <c r="L18" s="93">
        <v>998</v>
      </c>
      <c r="M18" s="266"/>
    </row>
    <row r="19" spans="1:14" ht="22.5" customHeight="1" x14ac:dyDescent="0.25">
      <c r="A19" s="27" t="s">
        <v>260</v>
      </c>
      <c r="B19" s="93">
        <v>891</v>
      </c>
      <c r="C19" s="93">
        <v>1218</v>
      </c>
      <c r="D19" s="93">
        <v>309</v>
      </c>
      <c r="E19" s="93">
        <v>302</v>
      </c>
      <c r="F19" s="93">
        <v>303</v>
      </c>
      <c r="G19" s="93">
        <v>914</v>
      </c>
      <c r="H19" s="93">
        <v>304</v>
      </c>
      <c r="I19" s="93">
        <v>220</v>
      </c>
      <c r="J19" s="93">
        <v>208</v>
      </c>
      <c r="K19" s="93">
        <v>205</v>
      </c>
      <c r="L19" s="93">
        <v>633</v>
      </c>
      <c r="M19" s="266"/>
    </row>
    <row r="20" spans="1:14" ht="22.5" customHeight="1" x14ac:dyDescent="0.25">
      <c r="A20" s="27" t="s">
        <v>259</v>
      </c>
      <c r="B20" s="93">
        <v>111</v>
      </c>
      <c r="C20" s="93">
        <v>107</v>
      </c>
      <c r="D20" s="93">
        <v>30</v>
      </c>
      <c r="E20" s="93">
        <v>41</v>
      </c>
      <c r="F20" s="93">
        <v>18</v>
      </c>
      <c r="G20" s="93">
        <v>89</v>
      </c>
      <c r="H20" s="93">
        <v>18</v>
      </c>
      <c r="I20" s="93">
        <v>6</v>
      </c>
      <c r="J20" s="93">
        <v>11</v>
      </c>
      <c r="K20" s="93">
        <v>6</v>
      </c>
      <c r="L20" s="93">
        <v>23</v>
      </c>
      <c r="M20" s="266"/>
    </row>
    <row r="21" spans="1:14" ht="22.5" customHeight="1" x14ac:dyDescent="0.25">
      <c r="A21" s="27" t="s">
        <v>258</v>
      </c>
      <c r="B21" s="93">
        <v>4543</v>
      </c>
      <c r="C21" s="93">
        <v>5638</v>
      </c>
      <c r="D21" s="93">
        <v>1173</v>
      </c>
      <c r="E21" s="93">
        <v>1005</v>
      </c>
      <c r="F21" s="93">
        <v>1739</v>
      </c>
      <c r="G21" s="93">
        <v>3917</v>
      </c>
      <c r="H21" s="93">
        <v>1721</v>
      </c>
      <c r="I21" s="93">
        <v>1203</v>
      </c>
      <c r="J21" s="93">
        <v>1891</v>
      </c>
      <c r="K21" s="93">
        <v>1674</v>
      </c>
      <c r="L21" s="93">
        <v>4768</v>
      </c>
      <c r="M21" s="266"/>
    </row>
    <row r="22" spans="1:14" ht="22.5" customHeight="1" x14ac:dyDescent="0.25">
      <c r="A22" s="27" t="s">
        <v>257</v>
      </c>
      <c r="B22" s="93">
        <v>365</v>
      </c>
      <c r="C22" s="93">
        <v>424</v>
      </c>
      <c r="D22" s="93">
        <v>76</v>
      </c>
      <c r="E22" s="93">
        <v>65</v>
      </c>
      <c r="F22" s="93">
        <v>83</v>
      </c>
      <c r="G22" s="93">
        <v>224</v>
      </c>
      <c r="H22" s="93">
        <v>200</v>
      </c>
      <c r="I22" s="93">
        <v>80</v>
      </c>
      <c r="J22" s="93">
        <v>99</v>
      </c>
      <c r="K22" s="93">
        <v>141</v>
      </c>
      <c r="L22" s="93">
        <v>320</v>
      </c>
      <c r="M22" s="266"/>
    </row>
    <row r="23" spans="1:14" ht="22.5" customHeight="1" x14ac:dyDescent="0.25">
      <c r="A23" s="27" t="s">
        <v>256</v>
      </c>
      <c r="B23" s="93">
        <v>1492</v>
      </c>
      <c r="C23" s="93">
        <v>1779</v>
      </c>
      <c r="D23" s="93">
        <v>406</v>
      </c>
      <c r="E23" s="93">
        <v>373</v>
      </c>
      <c r="F23" s="93">
        <v>459</v>
      </c>
      <c r="G23" s="93">
        <v>1238</v>
      </c>
      <c r="H23" s="93">
        <v>541</v>
      </c>
      <c r="I23" s="93">
        <v>492</v>
      </c>
      <c r="J23" s="93">
        <v>549</v>
      </c>
      <c r="K23" s="93">
        <v>604</v>
      </c>
      <c r="L23" s="93">
        <v>1645</v>
      </c>
      <c r="M23" s="266"/>
    </row>
    <row r="24" spans="1:14" ht="22.5" customHeight="1" x14ac:dyDescent="0.25">
      <c r="A24" s="27" t="s">
        <v>255</v>
      </c>
      <c r="B24" s="93">
        <v>5146</v>
      </c>
      <c r="C24" s="93">
        <v>5475</v>
      </c>
      <c r="D24" s="93">
        <v>1107</v>
      </c>
      <c r="E24" s="93">
        <v>1254</v>
      </c>
      <c r="F24" s="93">
        <v>1798</v>
      </c>
      <c r="G24" s="93">
        <v>4159</v>
      </c>
      <c r="H24" s="93">
        <v>1316</v>
      </c>
      <c r="I24" s="93">
        <v>1086</v>
      </c>
      <c r="J24" s="93">
        <v>1277</v>
      </c>
      <c r="K24" s="93">
        <v>1183</v>
      </c>
      <c r="L24" s="93">
        <v>3546</v>
      </c>
      <c r="M24" s="266"/>
    </row>
    <row r="25" spans="1:14" ht="22.5" customHeight="1" x14ac:dyDescent="0.25">
      <c r="A25" s="27" t="s">
        <v>254</v>
      </c>
      <c r="B25" s="93">
        <v>3304</v>
      </c>
      <c r="C25" s="93">
        <v>4203</v>
      </c>
      <c r="D25" s="93">
        <v>783</v>
      </c>
      <c r="E25" s="93">
        <v>1266</v>
      </c>
      <c r="F25" s="93">
        <v>1070</v>
      </c>
      <c r="G25" s="93">
        <v>3119</v>
      </c>
      <c r="H25" s="93">
        <v>1084</v>
      </c>
      <c r="I25" s="93">
        <v>1235</v>
      </c>
      <c r="J25" s="93">
        <v>1424</v>
      </c>
      <c r="K25" s="93">
        <v>1200</v>
      </c>
      <c r="L25" s="93">
        <v>3859</v>
      </c>
      <c r="M25" s="266"/>
    </row>
    <row r="26" spans="1:14" ht="22.5" customHeight="1" x14ac:dyDescent="0.25">
      <c r="A26" s="27" t="s">
        <v>253</v>
      </c>
      <c r="B26" s="93">
        <v>2063</v>
      </c>
      <c r="C26" s="93">
        <v>4378</v>
      </c>
      <c r="D26" s="93">
        <v>956</v>
      </c>
      <c r="E26" s="93">
        <v>892</v>
      </c>
      <c r="F26" s="93">
        <v>1288</v>
      </c>
      <c r="G26" s="93">
        <v>3136</v>
      </c>
      <c r="H26" s="93">
        <v>1242</v>
      </c>
      <c r="I26" s="93">
        <v>1059</v>
      </c>
      <c r="J26" s="93">
        <v>1715</v>
      </c>
      <c r="K26" s="93">
        <v>1623</v>
      </c>
      <c r="L26" s="93">
        <v>4397</v>
      </c>
      <c r="M26" s="266"/>
    </row>
    <row r="27" spans="1:14" ht="22.5" customHeight="1" x14ac:dyDescent="0.25">
      <c r="A27" s="81" t="s">
        <v>127</v>
      </c>
      <c r="B27" s="94">
        <v>119688</v>
      </c>
      <c r="C27" s="94">
        <v>163842</v>
      </c>
      <c r="D27" s="82">
        <v>31897</v>
      </c>
      <c r="E27" s="82">
        <v>45165</v>
      </c>
      <c r="F27" s="82">
        <v>43699</v>
      </c>
      <c r="G27" s="82">
        <v>120761</v>
      </c>
      <c r="H27" s="82">
        <v>43081</v>
      </c>
      <c r="I27" s="82">
        <v>36387</v>
      </c>
      <c r="J27" s="82">
        <v>37283</v>
      </c>
      <c r="K27" s="82">
        <v>39267</v>
      </c>
      <c r="L27" s="82">
        <v>112937</v>
      </c>
      <c r="M27" s="266"/>
      <c r="N27" s="92"/>
    </row>
    <row r="28" spans="1:14" ht="22.5" customHeight="1" x14ac:dyDescent="0.25">
      <c r="A28" s="27" t="s">
        <v>252</v>
      </c>
      <c r="B28" s="95">
        <v>38101</v>
      </c>
      <c r="C28" s="95">
        <v>47083</v>
      </c>
      <c r="D28" s="93">
        <v>10737</v>
      </c>
      <c r="E28" s="93">
        <v>10587</v>
      </c>
      <c r="F28" s="93">
        <v>12843</v>
      </c>
      <c r="G28" s="93">
        <v>34167</v>
      </c>
      <c r="H28" s="93">
        <v>12916</v>
      </c>
      <c r="I28" s="93">
        <v>9185</v>
      </c>
      <c r="J28" s="93">
        <v>11236</v>
      </c>
      <c r="K28" s="93">
        <v>11676</v>
      </c>
      <c r="L28" s="93">
        <v>32097</v>
      </c>
      <c r="M28" s="266"/>
    </row>
    <row r="29" spans="1:14" ht="22.5" customHeight="1" x14ac:dyDescent="0.25">
      <c r="A29" s="27" t="s">
        <v>347</v>
      </c>
      <c r="B29" s="95">
        <v>754</v>
      </c>
      <c r="C29" s="95">
        <v>1055</v>
      </c>
      <c r="D29" s="93">
        <v>261</v>
      </c>
      <c r="E29" s="93">
        <v>291</v>
      </c>
      <c r="F29" s="93">
        <v>236</v>
      </c>
      <c r="G29" s="93">
        <v>788</v>
      </c>
      <c r="H29" s="93">
        <v>267</v>
      </c>
      <c r="I29" s="93">
        <v>119</v>
      </c>
      <c r="J29" s="93">
        <v>150</v>
      </c>
      <c r="K29" s="93">
        <v>175</v>
      </c>
      <c r="L29" s="93">
        <v>444</v>
      </c>
      <c r="M29" s="266"/>
    </row>
    <row r="30" spans="1:14" ht="22.5" customHeight="1" x14ac:dyDescent="0.25">
      <c r="A30" s="27" t="s">
        <v>251</v>
      </c>
      <c r="B30" s="95">
        <v>33532</v>
      </c>
      <c r="C30" s="95">
        <v>28419</v>
      </c>
      <c r="D30" s="93">
        <v>4210</v>
      </c>
      <c r="E30" s="93">
        <v>10856</v>
      </c>
      <c r="F30" s="93">
        <v>6326</v>
      </c>
      <c r="G30" s="93">
        <v>21392</v>
      </c>
      <c r="H30" s="93">
        <v>7027</v>
      </c>
      <c r="I30" s="93">
        <v>5557</v>
      </c>
      <c r="J30" s="93">
        <v>5740</v>
      </c>
      <c r="K30" s="93">
        <v>5382</v>
      </c>
      <c r="L30" s="93">
        <v>16679</v>
      </c>
      <c r="M30" s="266"/>
    </row>
    <row r="31" spans="1:14" ht="22.5" customHeight="1" x14ac:dyDescent="0.25">
      <c r="A31" s="27" t="s">
        <v>250</v>
      </c>
      <c r="B31" s="95">
        <v>4022</v>
      </c>
      <c r="C31" s="95">
        <v>5179</v>
      </c>
      <c r="D31" s="93">
        <v>1101</v>
      </c>
      <c r="E31" s="93">
        <v>1310</v>
      </c>
      <c r="F31" s="93">
        <v>1393</v>
      </c>
      <c r="G31" s="93">
        <v>3804</v>
      </c>
      <c r="H31" s="93">
        <v>1375</v>
      </c>
      <c r="I31" s="93">
        <v>986</v>
      </c>
      <c r="J31" s="93">
        <v>1092</v>
      </c>
      <c r="K31" s="93">
        <v>945</v>
      </c>
      <c r="L31" s="93">
        <v>3023</v>
      </c>
      <c r="M31" s="266"/>
    </row>
    <row r="32" spans="1:14" ht="22.5" customHeight="1" x14ac:dyDescent="0.25">
      <c r="A32" s="27" t="s">
        <v>249</v>
      </c>
      <c r="B32" s="95">
        <v>13</v>
      </c>
      <c r="C32" s="95">
        <v>12</v>
      </c>
      <c r="D32" s="93">
        <v>3</v>
      </c>
      <c r="E32" s="93">
        <v>1</v>
      </c>
      <c r="F32" s="93">
        <v>3</v>
      </c>
      <c r="G32" s="93">
        <v>7</v>
      </c>
      <c r="H32" s="93">
        <v>5</v>
      </c>
      <c r="I32" s="93">
        <v>4</v>
      </c>
      <c r="J32" s="93">
        <v>9</v>
      </c>
      <c r="K32" s="93">
        <v>5</v>
      </c>
      <c r="L32" s="93">
        <v>18</v>
      </c>
      <c r="M32" s="266"/>
    </row>
    <row r="33" spans="1:13" ht="22.5" customHeight="1" x14ac:dyDescent="0.25">
      <c r="A33" s="27" t="s">
        <v>248</v>
      </c>
      <c r="B33" s="95">
        <v>5202</v>
      </c>
      <c r="C33" s="95">
        <v>5942</v>
      </c>
      <c r="D33" s="93">
        <v>1168</v>
      </c>
      <c r="E33" s="93">
        <v>1381</v>
      </c>
      <c r="F33" s="93">
        <v>1593</v>
      </c>
      <c r="G33" s="93">
        <v>4142</v>
      </c>
      <c r="H33" s="93">
        <v>1800</v>
      </c>
      <c r="I33" s="93">
        <v>1718</v>
      </c>
      <c r="J33" s="93">
        <v>2375</v>
      </c>
      <c r="K33" s="93">
        <v>2197</v>
      </c>
      <c r="L33" s="93">
        <v>6290</v>
      </c>
      <c r="M33" s="266"/>
    </row>
    <row r="34" spans="1:13" ht="22.5" customHeight="1" x14ac:dyDescent="0.25">
      <c r="A34" s="27" t="s">
        <v>247</v>
      </c>
      <c r="B34" s="95">
        <v>1898</v>
      </c>
      <c r="C34" s="95">
        <v>2424</v>
      </c>
      <c r="D34" s="93">
        <v>504</v>
      </c>
      <c r="E34" s="93">
        <v>559</v>
      </c>
      <c r="F34" s="93">
        <v>761</v>
      </c>
      <c r="G34" s="93">
        <v>1824</v>
      </c>
      <c r="H34" s="93">
        <v>600</v>
      </c>
      <c r="I34" s="93">
        <v>692</v>
      </c>
      <c r="J34" s="93">
        <v>834</v>
      </c>
      <c r="K34" s="93">
        <v>659</v>
      </c>
      <c r="L34" s="93">
        <v>2185</v>
      </c>
      <c r="M34" s="266"/>
    </row>
    <row r="35" spans="1:13" ht="22.5" customHeight="1" x14ac:dyDescent="0.25">
      <c r="A35" s="27" t="s">
        <v>246</v>
      </c>
      <c r="B35" s="95">
        <v>3757</v>
      </c>
      <c r="C35" s="95">
        <v>5180</v>
      </c>
      <c r="D35" s="93">
        <v>1083</v>
      </c>
      <c r="E35" s="93">
        <v>1086</v>
      </c>
      <c r="F35" s="93">
        <v>1694</v>
      </c>
      <c r="G35" s="93">
        <v>3863</v>
      </c>
      <c r="H35" s="93">
        <v>1317</v>
      </c>
      <c r="I35" s="93">
        <v>962</v>
      </c>
      <c r="J35" s="93">
        <v>917</v>
      </c>
      <c r="K35" s="93">
        <v>1661</v>
      </c>
      <c r="L35" s="93">
        <v>3540</v>
      </c>
      <c r="M35" s="266"/>
    </row>
    <row r="36" spans="1:13" ht="22.5" customHeight="1" x14ac:dyDescent="0.25">
      <c r="A36" s="27" t="s">
        <v>245</v>
      </c>
      <c r="B36" s="95">
        <v>38</v>
      </c>
      <c r="C36" s="95">
        <v>48</v>
      </c>
      <c r="D36" s="93">
        <v>8</v>
      </c>
      <c r="E36" s="93">
        <v>11</v>
      </c>
      <c r="F36" s="93">
        <v>10</v>
      </c>
      <c r="G36" s="93">
        <v>29</v>
      </c>
      <c r="H36" s="93">
        <v>19</v>
      </c>
      <c r="I36" s="93">
        <v>13</v>
      </c>
      <c r="J36" s="93">
        <v>17</v>
      </c>
      <c r="K36" s="93">
        <v>8</v>
      </c>
      <c r="L36" s="93">
        <v>38</v>
      </c>
      <c r="M36" s="266"/>
    </row>
    <row r="37" spans="1:13" ht="22.5" customHeight="1" x14ac:dyDescent="0.25">
      <c r="A37" s="27" t="s">
        <v>244</v>
      </c>
      <c r="B37" s="95">
        <v>915</v>
      </c>
      <c r="C37" s="95">
        <v>1522</v>
      </c>
      <c r="D37" s="93">
        <v>261</v>
      </c>
      <c r="E37" s="93">
        <v>437</v>
      </c>
      <c r="F37" s="93">
        <v>421</v>
      </c>
      <c r="G37" s="93">
        <v>1119</v>
      </c>
      <c r="H37" s="93">
        <v>403</v>
      </c>
      <c r="I37" s="93">
        <v>213</v>
      </c>
      <c r="J37" s="93">
        <v>308</v>
      </c>
      <c r="K37" s="93">
        <v>198</v>
      </c>
      <c r="L37" s="93">
        <v>719</v>
      </c>
      <c r="M37" s="266"/>
    </row>
    <row r="38" spans="1:13" ht="22.5" customHeight="1" x14ac:dyDescent="0.25">
      <c r="A38" s="27" t="s">
        <v>243</v>
      </c>
      <c r="B38" s="96">
        <v>93</v>
      </c>
      <c r="C38" s="96">
        <v>155</v>
      </c>
      <c r="D38" s="80">
        <v>39</v>
      </c>
      <c r="E38" s="80">
        <v>21</v>
      </c>
      <c r="F38" s="80">
        <v>49</v>
      </c>
      <c r="G38" s="80">
        <v>109</v>
      </c>
      <c r="H38" s="80">
        <v>46</v>
      </c>
      <c r="I38" s="80">
        <v>44</v>
      </c>
      <c r="J38" s="80">
        <v>40</v>
      </c>
      <c r="K38" s="80">
        <v>49</v>
      </c>
      <c r="L38" s="80">
        <v>133</v>
      </c>
      <c r="M38" s="266"/>
    </row>
    <row r="39" spans="1:13" ht="22.5" customHeight="1" x14ac:dyDescent="0.25">
      <c r="A39" s="28" t="s">
        <v>242</v>
      </c>
      <c r="B39" s="97">
        <v>283</v>
      </c>
      <c r="C39" s="97">
        <v>549</v>
      </c>
      <c r="D39" s="98">
        <v>109</v>
      </c>
      <c r="E39" s="98">
        <v>122</v>
      </c>
      <c r="F39" s="98">
        <v>98</v>
      </c>
      <c r="G39" s="98">
        <v>329</v>
      </c>
      <c r="H39" s="98">
        <v>220</v>
      </c>
      <c r="I39" s="98">
        <v>55</v>
      </c>
      <c r="J39" s="98">
        <v>251</v>
      </c>
      <c r="K39" s="98">
        <v>268</v>
      </c>
      <c r="L39" s="98">
        <v>574</v>
      </c>
      <c r="M39" s="266"/>
    </row>
    <row r="40" spans="1:13" ht="24.75" customHeight="1" x14ac:dyDescent="0.25">
      <c r="A40" s="44" t="s">
        <v>418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266"/>
    </row>
    <row r="42" spans="1:13" ht="17.25" customHeight="1" x14ac:dyDescent="0.25">
      <c r="K42" s="83"/>
    </row>
  </sheetData>
  <mergeCells count="8">
    <mergeCell ref="A1:L1"/>
    <mergeCell ref="M1:M40"/>
    <mergeCell ref="A2:L2"/>
    <mergeCell ref="A3:A4"/>
    <mergeCell ref="B3:B4"/>
    <mergeCell ref="C3:C4"/>
    <mergeCell ref="D3:H3"/>
    <mergeCell ref="I3:L3"/>
  </mergeCells>
  <printOptions horizontalCentered="1"/>
  <pageMargins left="0.23622047244094491" right="7.874015748031496E-2" top="0.78740157480314965" bottom="0" header="0" footer="0"/>
  <pageSetup paperSize="9" scale="5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B8BB2-B1AC-4012-A5C4-5776A59FB045}">
  <sheetPr>
    <pageSetUpPr fitToPage="1"/>
  </sheetPr>
  <dimension ref="A1:O40"/>
  <sheetViews>
    <sheetView zoomScaleNormal="100" workbookViewId="0">
      <selection sqref="A1:L1"/>
    </sheetView>
  </sheetViews>
  <sheetFormatPr defaultColWidth="9.140625" defaultRowHeight="15.75" x14ac:dyDescent="0.25"/>
  <cols>
    <col min="1" max="1" width="65.5703125" style="1" customWidth="1"/>
    <col min="2" max="12" width="17.28515625" style="1" customWidth="1"/>
    <col min="13" max="13" width="6.7109375" style="70" customWidth="1"/>
    <col min="14" max="16384" width="9.140625" style="1"/>
  </cols>
  <sheetData>
    <row r="1" spans="1:15" ht="18" customHeight="1" x14ac:dyDescent="0.25">
      <c r="A1" s="282" t="s">
        <v>394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66">
        <v>30</v>
      </c>
    </row>
    <row r="2" spans="1:15" ht="16.899999999999999" customHeight="1" x14ac:dyDescent="0.25">
      <c r="A2" s="276" t="s">
        <v>22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66"/>
    </row>
    <row r="3" spans="1:15" ht="15.95" customHeight="1" x14ac:dyDescent="0.25">
      <c r="A3" s="267" t="s">
        <v>274</v>
      </c>
      <c r="B3" s="267">
        <v>2021</v>
      </c>
      <c r="C3" s="267">
        <v>2022</v>
      </c>
      <c r="D3" s="273">
        <v>2022</v>
      </c>
      <c r="E3" s="274"/>
      <c r="F3" s="274"/>
      <c r="G3" s="274"/>
      <c r="H3" s="275"/>
      <c r="I3" s="273" t="s">
        <v>348</v>
      </c>
      <c r="J3" s="274"/>
      <c r="K3" s="274"/>
      <c r="L3" s="275"/>
      <c r="M3" s="266"/>
    </row>
    <row r="4" spans="1:15" ht="15.95" customHeight="1" x14ac:dyDescent="0.25">
      <c r="A4" s="268"/>
      <c r="B4" s="268"/>
      <c r="C4" s="268"/>
      <c r="D4" s="2" t="s">
        <v>336</v>
      </c>
      <c r="E4" s="2" t="s">
        <v>337</v>
      </c>
      <c r="F4" s="2" t="s">
        <v>338</v>
      </c>
      <c r="G4" s="3" t="s">
        <v>372</v>
      </c>
      <c r="H4" s="2" t="s">
        <v>339</v>
      </c>
      <c r="I4" s="2" t="s">
        <v>336</v>
      </c>
      <c r="J4" s="2" t="s">
        <v>337</v>
      </c>
      <c r="K4" s="2" t="s">
        <v>338</v>
      </c>
      <c r="L4" s="3" t="s">
        <v>372</v>
      </c>
      <c r="M4" s="266"/>
    </row>
    <row r="5" spans="1:15" ht="21" customHeight="1" x14ac:dyDescent="0.25">
      <c r="A5" s="78" t="s">
        <v>301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266"/>
    </row>
    <row r="6" spans="1:15" ht="21" customHeight="1" x14ac:dyDescent="0.25">
      <c r="A6" s="27" t="s">
        <v>300</v>
      </c>
      <c r="B6" s="80">
        <v>1296</v>
      </c>
      <c r="C6" s="80">
        <v>1741</v>
      </c>
      <c r="D6" s="80">
        <v>244</v>
      </c>
      <c r="E6" s="80">
        <v>309</v>
      </c>
      <c r="F6" s="80">
        <v>618</v>
      </c>
      <c r="G6" s="80">
        <v>1171</v>
      </c>
      <c r="H6" s="80">
        <v>570</v>
      </c>
      <c r="I6" s="80">
        <v>490</v>
      </c>
      <c r="J6" s="80">
        <v>253</v>
      </c>
      <c r="K6" s="80">
        <v>260</v>
      </c>
      <c r="L6" s="80">
        <v>1003</v>
      </c>
      <c r="M6" s="266"/>
    </row>
    <row r="7" spans="1:15" ht="21" customHeight="1" x14ac:dyDescent="0.25">
      <c r="A7" s="27" t="s">
        <v>299</v>
      </c>
      <c r="B7" s="80">
        <v>3480</v>
      </c>
      <c r="C7" s="80">
        <v>4648</v>
      </c>
      <c r="D7" s="80">
        <v>1065</v>
      </c>
      <c r="E7" s="80">
        <v>917</v>
      </c>
      <c r="F7" s="80">
        <v>1241</v>
      </c>
      <c r="G7" s="80">
        <v>3223</v>
      </c>
      <c r="H7" s="80">
        <v>1425</v>
      </c>
      <c r="I7" s="80">
        <v>946</v>
      </c>
      <c r="J7" s="80">
        <v>901</v>
      </c>
      <c r="K7" s="80">
        <v>1095</v>
      </c>
      <c r="L7" s="80">
        <v>2942</v>
      </c>
      <c r="M7" s="266"/>
    </row>
    <row r="8" spans="1:15" ht="21" customHeight="1" x14ac:dyDescent="0.25">
      <c r="A8" s="27" t="s">
        <v>298</v>
      </c>
      <c r="B8" s="80">
        <v>18994</v>
      </c>
      <c r="C8" s="80">
        <v>26300</v>
      </c>
      <c r="D8" s="80">
        <v>6864</v>
      </c>
      <c r="E8" s="80">
        <v>10555</v>
      </c>
      <c r="F8" s="80">
        <v>4221</v>
      </c>
      <c r="G8" s="80">
        <v>21640</v>
      </c>
      <c r="H8" s="80">
        <v>4660</v>
      </c>
      <c r="I8" s="80">
        <v>13236</v>
      </c>
      <c r="J8" s="80">
        <v>9102</v>
      </c>
      <c r="K8" s="80">
        <v>5114</v>
      </c>
      <c r="L8" s="80">
        <v>27452</v>
      </c>
      <c r="M8" s="266"/>
    </row>
    <row r="9" spans="1:15" ht="21" customHeight="1" x14ac:dyDescent="0.25">
      <c r="A9" s="27" t="s">
        <v>297</v>
      </c>
      <c r="B9" s="80">
        <v>2222</v>
      </c>
      <c r="C9" s="80">
        <v>3379</v>
      </c>
      <c r="D9" s="80">
        <v>685</v>
      </c>
      <c r="E9" s="80">
        <v>981</v>
      </c>
      <c r="F9" s="80">
        <v>829</v>
      </c>
      <c r="G9" s="80">
        <v>2495</v>
      </c>
      <c r="H9" s="80">
        <v>884</v>
      </c>
      <c r="I9" s="80">
        <v>679</v>
      </c>
      <c r="J9" s="80">
        <v>963</v>
      </c>
      <c r="K9" s="80">
        <v>951</v>
      </c>
      <c r="L9" s="80">
        <v>2593</v>
      </c>
      <c r="M9" s="266"/>
    </row>
    <row r="10" spans="1:15" ht="21" customHeight="1" x14ac:dyDescent="0.25">
      <c r="A10" s="27" t="s">
        <v>253</v>
      </c>
      <c r="B10" s="80">
        <v>5088</v>
      </c>
      <c r="C10" s="80">
        <v>30206</v>
      </c>
      <c r="D10" s="80">
        <v>3555</v>
      </c>
      <c r="E10" s="80">
        <v>5741</v>
      </c>
      <c r="F10" s="80">
        <v>11363</v>
      </c>
      <c r="G10" s="80">
        <v>20659</v>
      </c>
      <c r="H10" s="80">
        <v>9547</v>
      </c>
      <c r="I10" s="80">
        <v>1488</v>
      </c>
      <c r="J10" s="80">
        <v>3095</v>
      </c>
      <c r="K10" s="80">
        <f>'Table 13'!K27-SUM('Table 13'!K28:K39)-SUM('Table 13 cont''d'!K6:K9)</f>
        <v>8624</v>
      </c>
      <c r="L10" s="80">
        <v>13207</v>
      </c>
      <c r="M10" s="266"/>
    </row>
    <row r="11" spans="1:15" ht="21" customHeight="1" x14ac:dyDescent="0.25">
      <c r="A11" s="81" t="s">
        <v>159</v>
      </c>
      <c r="B11" s="82">
        <v>26210</v>
      </c>
      <c r="C11" s="82">
        <v>39632</v>
      </c>
      <c r="D11" s="82">
        <v>10445</v>
      </c>
      <c r="E11" s="82">
        <v>9697</v>
      </c>
      <c r="F11" s="82">
        <v>8315</v>
      </c>
      <c r="G11" s="82">
        <v>28457</v>
      </c>
      <c r="H11" s="82">
        <v>11175</v>
      </c>
      <c r="I11" s="82">
        <v>7973</v>
      </c>
      <c r="J11" s="82">
        <v>9294</v>
      </c>
      <c r="K11" s="82">
        <v>8185</v>
      </c>
      <c r="L11" s="82">
        <v>25452</v>
      </c>
      <c r="M11" s="266"/>
      <c r="O11" s="83"/>
    </row>
    <row r="12" spans="1:15" ht="21" customHeight="1" x14ac:dyDescent="0.25">
      <c r="A12" s="27" t="s">
        <v>296</v>
      </c>
      <c r="B12" s="80">
        <v>126</v>
      </c>
      <c r="C12" s="80">
        <v>113</v>
      </c>
      <c r="D12" s="80">
        <v>30</v>
      </c>
      <c r="E12" s="80">
        <v>69</v>
      </c>
      <c r="F12" s="80">
        <v>2</v>
      </c>
      <c r="G12" s="80">
        <v>101</v>
      </c>
      <c r="H12" s="80">
        <v>12</v>
      </c>
      <c r="I12" s="80">
        <v>63</v>
      </c>
      <c r="J12" s="80">
        <v>23</v>
      </c>
      <c r="K12" s="87">
        <v>0</v>
      </c>
      <c r="L12" s="80">
        <v>86</v>
      </c>
      <c r="M12" s="266"/>
    </row>
    <row r="13" spans="1:15" ht="21" customHeight="1" x14ac:dyDescent="0.25">
      <c r="A13" s="27" t="s">
        <v>295</v>
      </c>
      <c r="B13" s="80">
        <v>5</v>
      </c>
      <c r="C13" s="80">
        <v>12</v>
      </c>
      <c r="D13" s="80">
        <v>4</v>
      </c>
      <c r="E13" s="80">
        <v>4</v>
      </c>
      <c r="F13" s="80">
        <v>2</v>
      </c>
      <c r="G13" s="80">
        <v>10</v>
      </c>
      <c r="H13" s="80">
        <v>2</v>
      </c>
      <c r="I13" s="80">
        <v>4</v>
      </c>
      <c r="J13" s="80">
        <v>20</v>
      </c>
      <c r="K13" s="80">
        <v>2</v>
      </c>
      <c r="L13" s="80">
        <v>26</v>
      </c>
      <c r="M13" s="266"/>
    </row>
    <row r="14" spans="1:15" ht="21" customHeight="1" x14ac:dyDescent="0.25">
      <c r="A14" s="27" t="s">
        <v>294</v>
      </c>
      <c r="B14" s="80">
        <v>1369</v>
      </c>
      <c r="C14" s="80">
        <v>2174</v>
      </c>
      <c r="D14" s="80">
        <v>583</v>
      </c>
      <c r="E14" s="80">
        <v>587</v>
      </c>
      <c r="F14" s="80">
        <v>459</v>
      </c>
      <c r="G14" s="80">
        <v>1629</v>
      </c>
      <c r="H14" s="80">
        <v>545</v>
      </c>
      <c r="I14" s="80">
        <v>558</v>
      </c>
      <c r="J14" s="80">
        <v>489</v>
      </c>
      <c r="K14" s="80">
        <v>589</v>
      </c>
      <c r="L14" s="80">
        <v>1636</v>
      </c>
      <c r="M14" s="266"/>
    </row>
    <row r="15" spans="1:15" ht="21" customHeight="1" x14ac:dyDescent="0.25">
      <c r="A15" s="27" t="s">
        <v>293</v>
      </c>
      <c r="B15" s="80">
        <v>1834</v>
      </c>
      <c r="C15" s="80">
        <v>2244</v>
      </c>
      <c r="D15" s="80">
        <v>419</v>
      </c>
      <c r="E15" s="80">
        <v>632</v>
      </c>
      <c r="F15" s="80">
        <v>443</v>
      </c>
      <c r="G15" s="80">
        <v>1494</v>
      </c>
      <c r="H15" s="80">
        <v>750</v>
      </c>
      <c r="I15" s="80">
        <v>535</v>
      </c>
      <c r="J15" s="80">
        <v>1292</v>
      </c>
      <c r="K15" s="80">
        <v>153</v>
      </c>
      <c r="L15" s="80">
        <v>1980</v>
      </c>
      <c r="M15" s="266"/>
    </row>
    <row r="16" spans="1:15" ht="21" customHeight="1" x14ac:dyDescent="0.25">
      <c r="A16" s="27" t="s">
        <v>292</v>
      </c>
      <c r="B16" s="80">
        <v>1159</v>
      </c>
      <c r="C16" s="80">
        <v>1796</v>
      </c>
      <c r="D16" s="80">
        <v>310</v>
      </c>
      <c r="E16" s="80">
        <v>609</v>
      </c>
      <c r="F16" s="80">
        <v>352</v>
      </c>
      <c r="G16" s="80">
        <v>1271</v>
      </c>
      <c r="H16" s="80">
        <v>525</v>
      </c>
      <c r="I16" s="80">
        <v>530</v>
      </c>
      <c r="J16" s="80">
        <v>665</v>
      </c>
      <c r="K16" s="80">
        <v>452</v>
      </c>
      <c r="L16" s="80">
        <v>1647</v>
      </c>
      <c r="M16" s="266"/>
    </row>
    <row r="17" spans="1:14" ht="21" customHeight="1" x14ac:dyDescent="0.25">
      <c r="A17" s="27" t="s">
        <v>291</v>
      </c>
      <c r="B17" s="80">
        <v>51</v>
      </c>
      <c r="C17" s="80">
        <v>185</v>
      </c>
      <c r="D17" s="80">
        <v>38</v>
      </c>
      <c r="E17" s="80">
        <v>38</v>
      </c>
      <c r="F17" s="80">
        <v>38</v>
      </c>
      <c r="G17" s="80">
        <v>114</v>
      </c>
      <c r="H17" s="80">
        <v>71</v>
      </c>
      <c r="I17" s="80">
        <v>63</v>
      </c>
      <c r="J17" s="80">
        <v>21</v>
      </c>
      <c r="K17" s="80">
        <v>28</v>
      </c>
      <c r="L17" s="80">
        <v>112</v>
      </c>
      <c r="M17" s="266"/>
    </row>
    <row r="18" spans="1:14" ht="21" customHeight="1" x14ac:dyDescent="0.25">
      <c r="A18" s="27" t="s">
        <v>290</v>
      </c>
      <c r="B18" s="80">
        <v>260</v>
      </c>
      <c r="C18" s="80">
        <v>542</v>
      </c>
      <c r="D18" s="80">
        <v>73</v>
      </c>
      <c r="E18" s="80">
        <v>167</v>
      </c>
      <c r="F18" s="80">
        <v>96</v>
      </c>
      <c r="G18" s="80">
        <v>336</v>
      </c>
      <c r="H18" s="80">
        <v>206</v>
      </c>
      <c r="I18" s="80">
        <v>111</v>
      </c>
      <c r="J18" s="80">
        <v>118</v>
      </c>
      <c r="K18" s="80">
        <v>81</v>
      </c>
      <c r="L18" s="80">
        <v>310</v>
      </c>
      <c r="M18" s="266"/>
    </row>
    <row r="19" spans="1:14" ht="21" customHeight="1" x14ac:dyDescent="0.25">
      <c r="A19" s="27" t="s">
        <v>289</v>
      </c>
      <c r="B19" s="80">
        <v>214</v>
      </c>
      <c r="C19" s="80">
        <v>638</v>
      </c>
      <c r="D19" s="80">
        <v>86</v>
      </c>
      <c r="E19" s="80">
        <v>187</v>
      </c>
      <c r="F19" s="80">
        <v>152</v>
      </c>
      <c r="G19" s="80">
        <v>425</v>
      </c>
      <c r="H19" s="80">
        <v>213</v>
      </c>
      <c r="I19" s="80">
        <v>72</v>
      </c>
      <c r="J19" s="80">
        <v>34</v>
      </c>
      <c r="K19" s="80">
        <v>4</v>
      </c>
      <c r="L19" s="80">
        <v>110</v>
      </c>
      <c r="M19" s="266"/>
    </row>
    <row r="20" spans="1:14" ht="21" customHeight="1" x14ac:dyDescent="0.25">
      <c r="A20" s="27" t="s">
        <v>288</v>
      </c>
      <c r="B20" s="80">
        <v>110</v>
      </c>
      <c r="C20" s="80">
        <v>112</v>
      </c>
      <c r="D20" s="80">
        <v>23</v>
      </c>
      <c r="E20" s="80">
        <v>40</v>
      </c>
      <c r="F20" s="80">
        <v>21</v>
      </c>
      <c r="G20" s="80">
        <v>84</v>
      </c>
      <c r="H20" s="80">
        <v>28</v>
      </c>
      <c r="I20" s="80">
        <v>42</v>
      </c>
      <c r="J20" s="80">
        <v>21</v>
      </c>
      <c r="K20" s="80">
        <v>37</v>
      </c>
      <c r="L20" s="80">
        <v>100</v>
      </c>
      <c r="M20" s="266"/>
    </row>
    <row r="21" spans="1:14" ht="21" customHeight="1" x14ac:dyDescent="0.25">
      <c r="A21" s="27" t="s">
        <v>287</v>
      </c>
      <c r="B21" s="80">
        <v>2731</v>
      </c>
      <c r="C21" s="80">
        <v>3032</v>
      </c>
      <c r="D21" s="80">
        <v>722</v>
      </c>
      <c r="E21" s="80">
        <v>599</v>
      </c>
      <c r="F21" s="80">
        <v>536</v>
      </c>
      <c r="G21" s="80">
        <v>1857</v>
      </c>
      <c r="H21" s="80">
        <v>1175</v>
      </c>
      <c r="I21" s="80">
        <v>840</v>
      </c>
      <c r="J21" s="80">
        <v>999</v>
      </c>
      <c r="K21" s="80">
        <v>852</v>
      </c>
      <c r="L21" s="80">
        <v>2691</v>
      </c>
      <c r="M21" s="266"/>
    </row>
    <row r="22" spans="1:14" ht="21" customHeight="1" x14ac:dyDescent="0.25">
      <c r="A22" s="27" t="s">
        <v>286</v>
      </c>
      <c r="B22" s="80">
        <v>17173</v>
      </c>
      <c r="C22" s="80">
        <v>26475</v>
      </c>
      <c r="D22" s="80">
        <v>7541</v>
      </c>
      <c r="E22" s="80">
        <v>6250</v>
      </c>
      <c r="F22" s="80">
        <v>5528</v>
      </c>
      <c r="G22" s="80">
        <v>19319</v>
      </c>
      <c r="H22" s="80">
        <v>7156</v>
      </c>
      <c r="I22" s="80">
        <v>4543</v>
      </c>
      <c r="J22" s="80">
        <v>5156</v>
      </c>
      <c r="K22" s="80">
        <v>5554</v>
      </c>
      <c r="L22" s="80">
        <v>15253</v>
      </c>
      <c r="M22" s="266"/>
    </row>
    <row r="23" spans="1:14" ht="21" customHeight="1" x14ac:dyDescent="0.25">
      <c r="A23" s="27" t="s">
        <v>346</v>
      </c>
      <c r="B23" s="84">
        <v>24</v>
      </c>
      <c r="C23" s="84">
        <v>49</v>
      </c>
      <c r="D23" s="84">
        <v>9</v>
      </c>
      <c r="E23" s="84">
        <v>12</v>
      </c>
      <c r="F23" s="84">
        <v>14</v>
      </c>
      <c r="G23" s="84">
        <v>35</v>
      </c>
      <c r="H23" s="80">
        <v>14</v>
      </c>
      <c r="I23" s="84">
        <v>13</v>
      </c>
      <c r="J23" s="84">
        <v>10</v>
      </c>
      <c r="K23" s="84">
        <v>13</v>
      </c>
      <c r="L23" s="84">
        <v>36</v>
      </c>
      <c r="M23" s="266"/>
    </row>
    <row r="24" spans="1:14" ht="21" customHeight="1" x14ac:dyDescent="0.25">
      <c r="A24" s="27" t="s">
        <v>285</v>
      </c>
      <c r="B24" s="80">
        <v>6</v>
      </c>
      <c r="C24" s="80">
        <v>217</v>
      </c>
      <c r="D24" s="80">
        <v>6</v>
      </c>
      <c r="E24" s="80">
        <v>3</v>
      </c>
      <c r="F24" s="80">
        <v>65</v>
      </c>
      <c r="G24" s="80">
        <v>74</v>
      </c>
      <c r="H24" s="80">
        <v>143</v>
      </c>
      <c r="I24" s="80">
        <v>83</v>
      </c>
      <c r="J24" s="80">
        <v>8</v>
      </c>
      <c r="K24" s="80">
        <v>106</v>
      </c>
      <c r="L24" s="80">
        <v>197</v>
      </c>
      <c r="M24" s="266"/>
    </row>
    <row r="25" spans="1:14" ht="21" customHeight="1" x14ac:dyDescent="0.25">
      <c r="A25" s="85" t="s">
        <v>284</v>
      </c>
      <c r="B25" s="80">
        <v>154</v>
      </c>
      <c r="C25" s="80">
        <v>144</v>
      </c>
      <c r="D25" s="80">
        <v>106</v>
      </c>
      <c r="E25" s="86">
        <v>0</v>
      </c>
      <c r="F25" s="80">
        <v>18</v>
      </c>
      <c r="G25" s="80">
        <v>124</v>
      </c>
      <c r="H25" s="80">
        <v>20</v>
      </c>
      <c r="I25" s="80">
        <v>17</v>
      </c>
      <c r="J25" s="80">
        <v>18</v>
      </c>
      <c r="K25" s="80">
        <v>7</v>
      </c>
      <c r="L25" s="80">
        <v>42</v>
      </c>
      <c r="M25" s="266"/>
    </row>
    <row r="26" spans="1:14" ht="21" customHeight="1" x14ac:dyDescent="0.25">
      <c r="A26" s="27" t="s">
        <v>283</v>
      </c>
      <c r="B26" s="80">
        <v>209</v>
      </c>
      <c r="C26" s="80">
        <v>598</v>
      </c>
      <c r="D26" s="80">
        <v>301</v>
      </c>
      <c r="E26" s="80">
        <v>196</v>
      </c>
      <c r="F26" s="80">
        <v>16</v>
      </c>
      <c r="G26" s="80">
        <v>513</v>
      </c>
      <c r="H26" s="80">
        <v>85</v>
      </c>
      <c r="I26" s="80">
        <v>60</v>
      </c>
      <c r="J26" s="87">
        <v>0</v>
      </c>
      <c r="K26" s="80">
        <v>2</v>
      </c>
      <c r="L26" s="80">
        <v>62</v>
      </c>
      <c r="M26" s="266"/>
    </row>
    <row r="27" spans="1:14" ht="21" customHeight="1" x14ac:dyDescent="0.25">
      <c r="A27" s="27" t="s">
        <v>253</v>
      </c>
      <c r="B27" s="80">
        <v>785</v>
      </c>
      <c r="C27" s="80">
        <v>1301</v>
      </c>
      <c r="D27" s="80">
        <v>194</v>
      </c>
      <c r="E27" s="80">
        <v>304</v>
      </c>
      <c r="F27" s="80">
        <v>573</v>
      </c>
      <c r="G27" s="80">
        <v>1071</v>
      </c>
      <c r="H27" s="80">
        <v>230</v>
      </c>
      <c r="I27" s="80">
        <v>439</v>
      </c>
      <c r="J27" s="80">
        <v>420</v>
      </c>
      <c r="K27" s="80">
        <f>K11-SUM(K12:K26)</f>
        <v>305</v>
      </c>
      <c r="L27" s="80">
        <v>1164</v>
      </c>
      <c r="M27" s="266"/>
    </row>
    <row r="28" spans="1:14" ht="21" customHeight="1" x14ac:dyDescent="0.25">
      <c r="A28" s="81" t="s">
        <v>148</v>
      </c>
      <c r="B28" s="82">
        <v>12260</v>
      </c>
      <c r="C28" s="82">
        <v>15977</v>
      </c>
      <c r="D28" s="82">
        <v>4176</v>
      </c>
      <c r="E28" s="82">
        <v>3463</v>
      </c>
      <c r="F28" s="82">
        <v>5100</v>
      </c>
      <c r="G28" s="82">
        <v>12739</v>
      </c>
      <c r="H28" s="82">
        <v>3238</v>
      </c>
      <c r="I28" s="82">
        <v>3543</v>
      </c>
      <c r="J28" s="82">
        <v>5893</v>
      </c>
      <c r="K28" s="82">
        <v>3947</v>
      </c>
      <c r="L28" s="82">
        <v>13383</v>
      </c>
      <c r="M28" s="266"/>
      <c r="N28" s="83"/>
    </row>
    <row r="29" spans="1:14" ht="21" customHeight="1" x14ac:dyDescent="0.25">
      <c r="A29" s="27" t="s">
        <v>282</v>
      </c>
      <c r="B29" s="80">
        <v>2834</v>
      </c>
      <c r="C29" s="80">
        <v>4545</v>
      </c>
      <c r="D29" s="80">
        <v>1015</v>
      </c>
      <c r="E29" s="80">
        <v>1224</v>
      </c>
      <c r="F29" s="80">
        <v>1732</v>
      </c>
      <c r="G29" s="80">
        <v>3971</v>
      </c>
      <c r="H29" s="80">
        <v>574</v>
      </c>
      <c r="I29" s="80">
        <v>1083</v>
      </c>
      <c r="J29" s="80">
        <v>1229</v>
      </c>
      <c r="K29" s="80">
        <v>936</v>
      </c>
      <c r="L29" s="80">
        <v>3248</v>
      </c>
      <c r="M29" s="266"/>
    </row>
    <row r="30" spans="1:14" ht="21" customHeight="1" x14ac:dyDescent="0.25">
      <c r="A30" s="27" t="s">
        <v>281</v>
      </c>
      <c r="B30" s="80">
        <v>2809</v>
      </c>
      <c r="C30" s="80">
        <v>3013</v>
      </c>
      <c r="D30" s="80">
        <v>1036</v>
      </c>
      <c r="E30" s="80">
        <v>209</v>
      </c>
      <c r="F30" s="80">
        <v>1243</v>
      </c>
      <c r="G30" s="80">
        <v>2488</v>
      </c>
      <c r="H30" s="80">
        <v>525</v>
      </c>
      <c r="I30" s="80">
        <v>267</v>
      </c>
      <c r="J30" s="80">
        <v>2561</v>
      </c>
      <c r="K30" s="80">
        <v>1464</v>
      </c>
      <c r="L30" s="80">
        <v>4292</v>
      </c>
      <c r="M30" s="266"/>
    </row>
    <row r="31" spans="1:14" ht="21" customHeight="1" x14ac:dyDescent="0.25">
      <c r="A31" s="27" t="s">
        <v>280</v>
      </c>
      <c r="B31" s="80">
        <v>351</v>
      </c>
      <c r="C31" s="80">
        <v>364</v>
      </c>
      <c r="D31" s="80">
        <v>73</v>
      </c>
      <c r="E31" s="80">
        <v>76</v>
      </c>
      <c r="F31" s="80">
        <v>125</v>
      </c>
      <c r="G31" s="80">
        <v>274</v>
      </c>
      <c r="H31" s="80">
        <v>90</v>
      </c>
      <c r="I31" s="80">
        <v>66</v>
      </c>
      <c r="J31" s="80">
        <v>71</v>
      </c>
      <c r="K31" s="80">
        <v>66</v>
      </c>
      <c r="L31" s="80">
        <v>203</v>
      </c>
      <c r="M31" s="266"/>
    </row>
    <row r="32" spans="1:14" ht="21" customHeight="1" x14ac:dyDescent="0.25">
      <c r="A32" s="27" t="s">
        <v>279</v>
      </c>
      <c r="B32" s="80">
        <v>33</v>
      </c>
      <c r="C32" s="80">
        <v>75</v>
      </c>
      <c r="D32" s="80">
        <v>12</v>
      </c>
      <c r="E32" s="80">
        <v>21</v>
      </c>
      <c r="F32" s="80">
        <v>14</v>
      </c>
      <c r="G32" s="80">
        <v>47</v>
      </c>
      <c r="H32" s="80">
        <v>28</v>
      </c>
      <c r="I32" s="80">
        <v>30</v>
      </c>
      <c r="J32" s="80">
        <v>8</v>
      </c>
      <c r="K32" s="80">
        <v>18</v>
      </c>
      <c r="L32" s="80">
        <v>56</v>
      </c>
      <c r="M32" s="266"/>
    </row>
    <row r="33" spans="1:14" ht="21" customHeight="1" x14ac:dyDescent="0.25">
      <c r="A33" s="27" t="s">
        <v>278</v>
      </c>
      <c r="B33" s="80">
        <v>283</v>
      </c>
      <c r="C33" s="80">
        <v>366</v>
      </c>
      <c r="D33" s="80">
        <v>83</v>
      </c>
      <c r="E33" s="80">
        <v>61</v>
      </c>
      <c r="F33" s="80">
        <v>101</v>
      </c>
      <c r="G33" s="80">
        <v>245</v>
      </c>
      <c r="H33" s="80">
        <v>121</v>
      </c>
      <c r="I33" s="80">
        <v>120</v>
      </c>
      <c r="J33" s="80">
        <v>87</v>
      </c>
      <c r="K33" s="80">
        <v>112</v>
      </c>
      <c r="L33" s="80">
        <v>319</v>
      </c>
      <c r="M33" s="266"/>
    </row>
    <row r="34" spans="1:14" ht="21" customHeight="1" x14ac:dyDescent="0.25">
      <c r="A34" s="27" t="s">
        <v>277</v>
      </c>
      <c r="B34" s="80">
        <v>4938</v>
      </c>
      <c r="C34" s="80">
        <v>6202</v>
      </c>
      <c r="D34" s="80">
        <v>1626</v>
      </c>
      <c r="E34" s="80">
        <v>1496</v>
      </c>
      <c r="F34" s="80">
        <v>1527</v>
      </c>
      <c r="G34" s="80">
        <v>4649</v>
      </c>
      <c r="H34" s="80">
        <v>1553</v>
      </c>
      <c r="I34" s="80">
        <v>1865</v>
      </c>
      <c r="J34" s="80">
        <v>1550</v>
      </c>
      <c r="K34" s="80">
        <v>978</v>
      </c>
      <c r="L34" s="80">
        <v>4393</v>
      </c>
      <c r="M34" s="266"/>
    </row>
    <row r="35" spans="1:14" ht="21" customHeight="1" x14ac:dyDescent="0.25">
      <c r="A35" s="27" t="s">
        <v>253</v>
      </c>
      <c r="B35" s="80">
        <v>1012</v>
      </c>
      <c r="C35" s="80">
        <v>1412</v>
      </c>
      <c r="D35" s="80">
        <v>331</v>
      </c>
      <c r="E35" s="80">
        <v>376</v>
      </c>
      <c r="F35" s="80">
        <v>358</v>
      </c>
      <c r="G35" s="80">
        <v>1065</v>
      </c>
      <c r="H35" s="80">
        <v>347</v>
      </c>
      <c r="I35" s="80">
        <v>112</v>
      </c>
      <c r="J35" s="80">
        <v>387</v>
      </c>
      <c r="K35" s="80">
        <f>K28-SUM(K29:K34)</f>
        <v>373</v>
      </c>
      <c r="L35" s="80">
        <v>872</v>
      </c>
      <c r="M35" s="266"/>
    </row>
    <row r="36" spans="1:14" ht="21" customHeight="1" x14ac:dyDescent="0.25">
      <c r="A36" s="81" t="s">
        <v>144</v>
      </c>
      <c r="B36" s="82">
        <v>5179</v>
      </c>
      <c r="C36" s="82">
        <v>8751</v>
      </c>
      <c r="D36" s="82">
        <v>1900</v>
      </c>
      <c r="E36" s="82">
        <v>1832</v>
      </c>
      <c r="F36" s="82">
        <v>2531</v>
      </c>
      <c r="G36" s="82">
        <v>6263</v>
      </c>
      <c r="H36" s="80">
        <v>2488</v>
      </c>
      <c r="I36" s="82">
        <v>1683</v>
      </c>
      <c r="J36" s="82">
        <v>1791</v>
      </c>
      <c r="K36" s="82">
        <v>2155</v>
      </c>
      <c r="L36" s="82">
        <v>5629</v>
      </c>
      <c r="M36" s="266"/>
      <c r="N36" s="83"/>
    </row>
    <row r="37" spans="1:14" ht="21" customHeight="1" x14ac:dyDescent="0.25">
      <c r="A37" s="27" t="s">
        <v>276</v>
      </c>
      <c r="B37" s="80">
        <v>2595</v>
      </c>
      <c r="C37" s="80">
        <v>5057</v>
      </c>
      <c r="D37" s="80">
        <v>1136</v>
      </c>
      <c r="E37" s="80">
        <v>730</v>
      </c>
      <c r="F37" s="80">
        <v>1562</v>
      </c>
      <c r="G37" s="80">
        <v>3428</v>
      </c>
      <c r="H37" s="80">
        <v>1629</v>
      </c>
      <c r="I37" s="80">
        <v>888</v>
      </c>
      <c r="J37" s="80">
        <v>1088</v>
      </c>
      <c r="K37" s="80">
        <v>1262</v>
      </c>
      <c r="L37" s="80">
        <v>3238</v>
      </c>
      <c r="M37" s="266"/>
    </row>
    <row r="38" spans="1:14" ht="21" customHeight="1" x14ac:dyDescent="0.25">
      <c r="A38" s="27" t="s">
        <v>275</v>
      </c>
      <c r="B38" s="80">
        <v>2580</v>
      </c>
      <c r="C38" s="80">
        <v>3692</v>
      </c>
      <c r="D38" s="80">
        <v>764</v>
      </c>
      <c r="E38" s="80">
        <v>1102</v>
      </c>
      <c r="F38" s="80">
        <v>968</v>
      </c>
      <c r="G38" s="80">
        <v>2834</v>
      </c>
      <c r="H38" s="80">
        <v>858</v>
      </c>
      <c r="I38" s="80">
        <v>794</v>
      </c>
      <c r="J38" s="80">
        <v>701</v>
      </c>
      <c r="K38" s="80">
        <v>891</v>
      </c>
      <c r="L38" s="80">
        <v>2386</v>
      </c>
      <c r="M38" s="266"/>
    </row>
    <row r="39" spans="1:14" ht="21" customHeight="1" x14ac:dyDescent="0.25">
      <c r="A39" s="28" t="s">
        <v>253</v>
      </c>
      <c r="B39" s="88">
        <v>4</v>
      </c>
      <c r="C39" s="88">
        <v>2</v>
      </c>
      <c r="D39" s="89">
        <v>0</v>
      </c>
      <c r="E39" s="89">
        <v>0</v>
      </c>
      <c r="F39" s="88">
        <v>1</v>
      </c>
      <c r="G39" s="88">
        <v>1</v>
      </c>
      <c r="H39" s="88">
        <v>1</v>
      </c>
      <c r="I39" s="88">
        <v>1</v>
      </c>
      <c r="J39" s="88">
        <v>2</v>
      </c>
      <c r="K39" s="88">
        <f>K36-K37-K38</f>
        <v>2</v>
      </c>
      <c r="L39" s="88">
        <v>5</v>
      </c>
      <c r="M39" s="266"/>
    </row>
    <row r="40" spans="1:14" ht="24.75" customHeight="1" x14ac:dyDescent="0.25">
      <c r="A40" s="44" t="s">
        <v>418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266"/>
    </row>
  </sheetData>
  <mergeCells count="8">
    <mergeCell ref="A1:L1"/>
    <mergeCell ref="M1:M40"/>
    <mergeCell ref="A2:L2"/>
    <mergeCell ref="A3:A4"/>
    <mergeCell ref="B3:B4"/>
    <mergeCell ref="C3:C4"/>
    <mergeCell ref="D3:H3"/>
    <mergeCell ref="I3:L3"/>
  </mergeCells>
  <printOptions horizontalCentered="1"/>
  <pageMargins left="0.23622047244094491" right="0.23622047244094491" top="0.39370078740157483" bottom="0.78740157480314965" header="0" footer="0"/>
  <pageSetup paperSize="9" scale="5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CAD21-B055-4E56-A6B5-D34259CC55C1}">
  <sheetPr>
    <pageSetUpPr fitToPage="1"/>
  </sheetPr>
  <dimension ref="A1:X38"/>
  <sheetViews>
    <sheetView zoomScaleNormal="100" workbookViewId="0">
      <selection sqref="A1:W1"/>
    </sheetView>
  </sheetViews>
  <sheetFormatPr defaultColWidth="9.140625" defaultRowHeight="15.75" x14ac:dyDescent="0.25"/>
  <cols>
    <col min="1" max="1" width="49.85546875" style="1" customWidth="1"/>
    <col min="2" max="23" width="9.7109375" style="45" customWidth="1"/>
    <col min="24" max="24" width="6.5703125" style="76" customWidth="1"/>
    <col min="25" max="16384" width="9.140625" style="1"/>
  </cols>
  <sheetData>
    <row r="1" spans="1:24" ht="18" customHeight="1" x14ac:dyDescent="0.25">
      <c r="A1" s="310" t="s">
        <v>395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266">
        <v>31</v>
      </c>
    </row>
    <row r="2" spans="1:24" ht="18.600000000000001" customHeight="1" x14ac:dyDescent="0.25">
      <c r="A2" s="309" t="s">
        <v>179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266"/>
    </row>
    <row r="3" spans="1:24" ht="16.5" customHeight="1" x14ac:dyDescent="0.25">
      <c r="A3" s="315" t="s">
        <v>226</v>
      </c>
      <c r="B3" s="318">
        <v>2021</v>
      </c>
      <c r="C3" s="318"/>
      <c r="D3" s="320">
        <v>2022</v>
      </c>
      <c r="E3" s="321"/>
      <c r="F3" s="305">
        <v>2022</v>
      </c>
      <c r="G3" s="306"/>
      <c r="H3" s="306"/>
      <c r="I3" s="306"/>
      <c r="J3" s="306"/>
      <c r="K3" s="306"/>
      <c r="L3" s="306"/>
      <c r="M3" s="306"/>
      <c r="N3" s="306"/>
      <c r="O3" s="307"/>
      <c r="P3" s="305" t="s">
        <v>360</v>
      </c>
      <c r="Q3" s="306"/>
      <c r="R3" s="306"/>
      <c r="S3" s="306"/>
      <c r="T3" s="306"/>
      <c r="U3" s="306"/>
      <c r="V3" s="306"/>
      <c r="W3" s="306"/>
      <c r="X3" s="266"/>
    </row>
    <row r="4" spans="1:24" ht="15" customHeight="1" x14ac:dyDescent="0.25">
      <c r="A4" s="316"/>
      <c r="B4" s="319"/>
      <c r="C4" s="319"/>
      <c r="D4" s="322"/>
      <c r="E4" s="323"/>
      <c r="F4" s="308" t="s">
        <v>361</v>
      </c>
      <c r="G4" s="308"/>
      <c r="H4" s="308" t="s">
        <v>362</v>
      </c>
      <c r="I4" s="308"/>
      <c r="J4" s="308" t="s">
        <v>363</v>
      </c>
      <c r="K4" s="308"/>
      <c r="L4" s="303" t="s">
        <v>372</v>
      </c>
      <c r="M4" s="304"/>
      <c r="N4" s="308" t="s">
        <v>364</v>
      </c>
      <c r="O4" s="308"/>
      <c r="P4" s="308" t="s">
        <v>361</v>
      </c>
      <c r="Q4" s="308"/>
      <c r="R4" s="308" t="s">
        <v>362</v>
      </c>
      <c r="S4" s="308"/>
      <c r="T4" s="311" t="s">
        <v>376</v>
      </c>
      <c r="U4" s="312"/>
      <c r="V4" s="313" t="s">
        <v>405</v>
      </c>
      <c r="W4" s="314"/>
      <c r="X4" s="266"/>
    </row>
    <row r="5" spans="1:24" ht="32.25" customHeight="1" x14ac:dyDescent="0.25">
      <c r="A5" s="317"/>
      <c r="B5" s="34" t="s">
        <v>177</v>
      </c>
      <c r="C5" s="34" t="s">
        <v>365</v>
      </c>
      <c r="D5" s="34" t="s">
        <v>177</v>
      </c>
      <c r="E5" s="34" t="s">
        <v>365</v>
      </c>
      <c r="F5" s="34" t="s">
        <v>177</v>
      </c>
      <c r="G5" s="34" t="s">
        <v>365</v>
      </c>
      <c r="H5" s="34" t="s">
        <v>177</v>
      </c>
      <c r="I5" s="34" t="s">
        <v>365</v>
      </c>
      <c r="J5" s="34" t="s">
        <v>177</v>
      </c>
      <c r="K5" s="34" t="s">
        <v>365</v>
      </c>
      <c r="L5" s="34" t="s">
        <v>177</v>
      </c>
      <c r="M5" s="34" t="s">
        <v>365</v>
      </c>
      <c r="N5" s="34" t="s">
        <v>177</v>
      </c>
      <c r="O5" s="34" t="s">
        <v>365</v>
      </c>
      <c r="P5" s="34" t="s">
        <v>177</v>
      </c>
      <c r="Q5" s="34" t="s">
        <v>365</v>
      </c>
      <c r="R5" s="34" t="s">
        <v>177</v>
      </c>
      <c r="S5" s="34" t="s">
        <v>365</v>
      </c>
      <c r="T5" s="34" t="s">
        <v>177</v>
      </c>
      <c r="U5" s="34" t="s">
        <v>365</v>
      </c>
      <c r="V5" s="34" t="s">
        <v>177</v>
      </c>
      <c r="W5" s="34" t="s">
        <v>365</v>
      </c>
      <c r="X5" s="266"/>
    </row>
    <row r="6" spans="1:24" s="74" customFormat="1" ht="27.75" customHeight="1" x14ac:dyDescent="0.2">
      <c r="A6" s="35" t="s">
        <v>225</v>
      </c>
      <c r="B6" s="72">
        <v>24210402</v>
      </c>
      <c r="C6" s="72">
        <v>20098861</v>
      </c>
      <c r="D6" s="72">
        <v>36516727</v>
      </c>
      <c r="E6" s="72">
        <v>24595484</v>
      </c>
      <c r="F6" s="72">
        <v>9691151</v>
      </c>
      <c r="G6" s="72">
        <v>5454304</v>
      </c>
      <c r="H6" s="72">
        <v>8835533</v>
      </c>
      <c r="I6" s="72">
        <v>5808766</v>
      </c>
      <c r="J6" s="72">
        <v>7663253</v>
      </c>
      <c r="K6" s="72">
        <v>6905068</v>
      </c>
      <c r="L6" s="72">
        <v>26189937</v>
      </c>
      <c r="M6" s="72">
        <v>18168138</v>
      </c>
      <c r="N6" s="72">
        <v>10326790</v>
      </c>
      <c r="O6" s="72">
        <v>6427346</v>
      </c>
      <c r="P6" s="72">
        <v>7152229</v>
      </c>
      <c r="Q6" s="72">
        <v>5289987</v>
      </c>
      <c r="R6" s="72">
        <v>8625234</v>
      </c>
      <c r="S6" s="72">
        <v>4809683</v>
      </c>
      <c r="T6" s="72">
        <v>7400245</v>
      </c>
      <c r="U6" s="72">
        <v>5366253</v>
      </c>
      <c r="V6" s="73">
        <v>23177708</v>
      </c>
      <c r="W6" s="73">
        <v>15465923</v>
      </c>
      <c r="X6" s="266"/>
    </row>
    <row r="7" spans="1:24" ht="27.75" customHeight="1" x14ac:dyDescent="0.25">
      <c r="A7" s="41" t="s">
        <v>224</v>
      </c>
      <c r="B7" s="64">
        <v>11</v>
      </c>
      <c r="C7" s="65">
        <v>0</v>
      </c>
      <c r="D7" s="64">
        <v>2931</v>
      </c>
      <c r="E7" s="65">
        <v>0</v>
      </c>
      <c r="F7" s="64">
        <v>1204</v>
      </c>
      <c r="G7" s="65">
        <v>0</v>
      </c>
      <c r="H7" s="64">
        <v>34</v>
      </c>
      <c r="I7" s="65">
        <v>0</v>
      </c>
      <c r="J7" s="64">
        <v>1675</v>
      </c>
      <c r="K7" s="65">
        <v>0</v>
      </c>
      <c r="L7" s="64">
        <v>2913</v>
      </c>
      <c r="M7" s="65">
        <v>0</v>
      </c>
      <c r="N7" s="64">
        <v>18</v>
      </c>
      <c r="O7" s="65">
        <v>0</v>
      </c>
      <c r="P7" s="64">
        <v>56</v>
      </c>
      <c r="Q7" s="65">
        <v>0</v>
      </c>
      <c r="R7" s="64">
        <v>7</v>
      </c>
      <c r="S7" s="65">
        <v>0</v>
      </c>
      <c r="T7" s="64">
        <v>7382</v>
      </c>
      <c r="U7" s="65">
        <v>0</v>
      </c>
      <c r="V7" s="64">
        <v>7445</v>
      </c>
      <c r="W7" s="65">
        <v>0</v>
      </c>
      <c r="X7" s="266"/>
    </row>
    <row r="8" spans="1:24" ht="27.75" customHeight="1" x14ac:dyDescent="0.25">
      <c r="A8" s="30" t="s">
        <v>223</v>
      </c>
      <c r="B8" s="65">
        <v>0</v>
      </c>
      <c r="C8" s="64">
        <v>17</v>
      </c>
      <c r="D8" s="64">
        <v>37</v>
      </c>
      <c r="E8" s="65">
        <v>0</v>
      </c>
      <c r="F8" s="64">
        <v>37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4">
        <v>37</v>
      </c>
      <c r="M8" s="65">
        <v>0</v>
      </c>
      <c r="N8" s="65">
        <v>0</v>
      </c>
      <c r="O8" s="65">
        <v>0</v>
      </c>
      <c r="P8" s="65">
        <v>0</v>
      </c>
      <c r="Q8" s="64">
        <v>22</v>
      </c>
      <c r="R8" s="65">
        <v>0</v>
      </c>
      <c r="S8" s="65">
        <v>0</v>
      </c>
      <c r="T8" s="64">
        <v>1147</v>
      </c>
      <c r="U8" s="65">
        <v>0</v>
      </c>
      <c r="V8" s="64">
        <v>1147</v>
      </c>
      <c r="W8" s="64">
        <v>22</v>
      </c>
      <c r="X8" s="266"/>
    </row>
    <row r="9" spans="1:24" ht="27.75" customHeight="1" x14ac:dyDescent="0.25">
      <c r="A9" s="30" t="s">
        <v>222</v>
      </c>
      <c r="B9" s="64">
        <v>11</v>
      </c>
      <c r="C9" s="65">
        <v>0</v>
      </c>
      <c r="D9" s="64">
        <v>519</v>
      </c>
      <c r="E9" s="65">
        <v>0</v>
      </c>
      <c r="F9" s="64">
        <v>301</v>
      </c>
      <c r="G9" s="65">
        <v>0</v>
      </c>
      <c r="H9" s="65">
        <v>0</v>
      </c>
      <c r="I9" s="65">
        <v>0</v>
      </c>
      <c r="J9" s="64">
        <v>202</v>
      </c>
      <c r="K9" s="65">
        <v>0</v>
      </c>
      <c r="L9" s="64">
        <v>503</v>
      </c>
      <c r="M9" s="65">
        <v>0</v>
      </c>
      <c r="N9" s="64">
        <v>16</v>
      </c>
      <c r="O9" s="65">
        <v>0</v>
      </c>
      <c r="P9" s="65">
        <v>0</v>
      </c>
      <c r="Q9" s="65">
        <v>0</v>
      </c>
      <c r="R9" s="64">
        <v>159</v>
      </c>
      <c r="S9" s="65">
        <v>0</v>
      </c>
      <c r="T9" s="65">
        <v>0</v>
      </c>
      <c r="U9" s="65">
        <v>0</v>
      </c>
      <c r="V9" s="64">
        <v>159</v>
      </c>
      <c r="W9" s="65">
        <v>0</v>
      </c>
      <c r="X9" s="266"/>
    </row>
    <row r="10" spans="1:24" ht="27.75" customHeight="1" x14ac:dyDescent="0.25">
      <c r="A10" s="30" t="s">
        <v>221</v>
      </c>
      <c r="B10" s="64">
        <v>549</v>
      </c>
      <c r="C10" s="65">
        <v>0</v>
      </c>
      <c r="D10" s="64">
        <v>1849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4">
        <v>1843</v>
      </c>
      <c r="K10" s="65">
        <v>0</v>
      </c>
      <c r="L10" s="64">
        <v>1843</v>
      </c>
      <c r="M10" s="65">
        <v>0</v>
      </c>
      <c r="N10" s="64">
        <v>6</v>
      </c>
      <c r="O10" s="65">
        <v>0</v>
      </c>
      <c r="P10" s="65">
        <v>0</v>
      </c>
      <c r="Q10" s="65">
        <v>0</v>
      </c>
      <c r="R10" s="64">
        <v>1593</v>
      </c>
      <c r="S10" s="65">
        <v>0</v>
      </c>
      <c r="T10" s="64">
        <v>1</v>
      </c>
      <c r="U10" s="65">
        <v>0</v>
      </c>
      <c r="V10" s="64">
        <v>1594</v>
      </c>
      <c r="W10" s="65">
        <v>0</v>
      </c>
      <c r="X10" s="266"/>
    </row>
    <row r="11" spans="1:24" ht="27.75" customHeight="1" x14ac:dyDescent="0.25">
      <c r="A11" s="30" t="s">
        <v>220</v>
      </c>
      <c r="B11" s="64">
        <v>241</v>
      </c>
      <c r="C11" s="64">
        <v>2805</v>
      </c>
      <c r="D11" s="64">
        <v>372058</v>
      </c>
      <c r="E11" s="64">
        <v>7286</v>
      </c>
      <c r="F11" s="64">
        <v>31733</v>
      </c>
      <c r="G11" s="65">
        <v>0</v>
      </c>
      <c r="H11" s="64">
        <v>94492</v>
      </c>
      <c r="I11" s="64">
        <v>7286</v>
      </c>
      <c r="J11" s="64">
        <v>245833</v>
      </c>
      <c r="K11" s="65">
        <v>0</v>
      </c>
      <c r="L11" s="64">
        <v>372058</v>
      </c>
      <c r="M11" s="64">
        <v>7286</v>
      </c>
      <c r="N11" s="65">
        <v>0</v>
      </c>
      <c r="O11" s="65">
        <v>0</v>
      </c>
      <c r="P11" s="64">
        <v>211270</v>
      </c>
      <c r="Q11" s="65">
        <v>0</v>
      </c>
      <c r="R11" s="64">
        <v>290745</v>
      </c>
      <c r="S11" s="65">
        <v>0</v>
      </c>
      <c r="T11" s="64">
        <v>21431</v>
      </c>
      <c r="U11" s="65">
        <v>0</v>
      </c>
      <c r="V11" s="64">
        <v>523446</v>
      </c>
      <c r="W11" s="65">
        <v>0</v>
      </c>
      <c r="X11" s="266"/>
    </row>
    <row r="12" spans="1:24" ht="27.75" customHeight="1" x14ac:dyDescent="0.25">
      <c r="A12" s="30" t="s">
        <v>174</v>
      </c>
      <c r="B12" s="64">
        <v>826</v>
      </c>
      <c r="C12" s="64">
        <v>11457</v>
      </c>
      <c r="D12" s="64">
        <v>6706</v>
      </c>
      <c r="E12" s="64">
        <v>43439</v>
      </c>
      <c r="F12" s="64">
        <v>765</v>
      </c>
      <c r="G12" s="64">
        <v>5347</v>
      </c>
      <c r="H12" s="64">
        <v>511</v>
      </c>
      <c r="I12" s="64">
        <v>36437</v>
      </c>
      <c r="J12" s="64">
        <v>644</v>
      </c>
      <c r="K12" s="64">
        <v>197</v>
      </c>
      <c r="L12" s="64">
        <v>1920</v>
      </c>
      <c r="M12" s="64">
        <v>41981</v>
      </c>
      <c r="N12" s="64">
        <v>4786</v>
      </c>
      <c r="O12" s="64">
        <v>1458</v>
      </c>
      <c r="P12" s="64">
        <v>448</v>
      </c>
      <c r="Q12" s="65">
        <v>0</v>
      </c>
      <c r="R12" s="64">
        <v>1616</v>
      </c>
      <c r="S12" s="64">
        <v>1467</v>
      </c>
      <c r="T12" s="64">
        <v>339</v>
      </c>
      <c r="U12" s="64">
        <v>342</v>
      </c>
      <c r="V12" s="64">
        <v>2403</v>
      </c>
      <c r="W12" s="64">
        <v>1809</v>
      </c>
      <c r="X12" s="266"/>
    </row>
    <row r="13" spans="1:24" ht="27.75" customHeight="1" x14ac:dyDescent="0.25">
      <c r="A13" s="30" t="s">
        <v>219</v>
      </c>
      <c r="B13" s="64">
        <v>57732</v>
      </c>
      <c r="C13" s="64">
        <v>8</v>
      </c>
      <c r="D13" s="64">
        <v>65985</v>
      </c>
      <c r="E13" s="64">
        <v>31</v>
      </c>
      <c r="F13" s="64">
        <v>22</v>
      </c>
      <c r="G13" s="65">
        <v>0</v>
      </c>
      <c r="H13" s="64">
        <v>56553</v>
      </c>
      <c r="I13" s="65">
        <v>0</v>
      </c>
      <c r="J13" s="64">
        <v>9410</v>
      </c>
      <c r="K13" s="65">
        <v>0</v>
      </c>
      <c r="L13" s="64">
        <v>65985</v>
      </c>
      <c r="M13" s="65">
        <v>0</v>
      </c>
      <c r="N13" s="65">
        <v>0</v>
      </c>
      <c r="O13" s="64">
        <v>31</v>
      </c>
      <c r="P13" s="64">
        <v>152</v>
      </c>
      <c r="Q13" s="65">
        <v>0</v>
      </c>
      <c r="R13" s="65">
        <v>0</v>
      </c>
      <c r="S13" s="65">
        <v>0</v>
      </c>
      <c r="T13" s="64">
        <v>61151</v>
      </c>
      <c r="U13" s="65">
        <v>0</v>
      </c>
      <c r="V13" s="64">
        <v>61303</v>
      </c>
      <c r="W13" s="65">
        <v>0</v>
      </c>
      <c r="X13" s="266"/>
    </row>
    <row r="14" spans="1:24" ht="27.75" customHeight="1" x14ac:dyDescent="0.25">
      <c r="A14" s="30" t="s">
        <v>218</v>
      </c>
      <c r="B14" s="64">
        <v>14</v>
      </c>
      <c r="C14" s="64">
        <v>4615</v>
      </c>
      <c r="D14" s="65">
        <v>0</v>
      </c>
      <c r="E14" s="64">
        <v>4640</v>
      </c>
      <c r="F14" s="65">
        <v>0</v>
      </c>
      <c r="G14" s="65">
        <v>0</v>
      </c>
      <c r="H14" s="65">
        <v>0</v>
      </c>
      <c r="I14" s="64">
        <v>2564</v>
      </c>
      <c r="J14" s="65">
        <v>0</v>
      </c>
      <c r="K14" s="64">
        <v>1240</v>
      </c>
      <c r="L14" s="65">
        <v>0</v>
      </c>
      <c r="M14" s="64">
        <v>3804</v>
      </c>
      <c r="N14" s="65">
        <v>0</v>
      </c>
      <c r="O14" s="64">
        <v>836</v>
      </c>
      <c r="P14" s="65">
        <v>0</v>
      </c>
      <c r="Q14" s="64">
        <v>871</v>
      </c>
      <c r="R14" s="65">
        <v>0</v>
      </c>
      <c r="S14" s="64">
        <v>1884</v>
      </c>
      <c r="T14" s="65">
        <v>0</v>
      </c>
      <c r="U14" s="64">
        <v>2493</v>
      </c>
      <c r="V14" s="65">
        <v>0</v>
      </c>
      <c r="W14" s="64">
        <v>5248</v>
      </c>
      <c r="X14" s="266"/>
    </row>
    <row r="15" spans="1:24" ht="27.75" customHeight="1" x14ac:dyDescent="0.25">
      <c r="A15" s="30" t="s">
        <v>217</v>
      </c>
      <c r="B15" s="64">
        <v>125548</v>
      </c>
      <c r="C15" s="64">
        <v>27883</v>
      </c>
      <c r="D15" s="64">
        <v>113194</v>
      </c>
      <c r="E15" s="64">
        <v>20557</v>
      </c>
      <c r="F15" s="64">
        <v>30124</v>
      </c>
      <c r="G15" s="64">
        <v>12727</v>
      </c>
      <c r="H15" s="64">
        <v>68866</v>
      </c>
      <c r="I15" s="64">
        <v>3810</v>
      </c>
      <c r="J15" s="64">
        <v>1832</v>
      </c>
      <c r="K15" s="64">
        <v>584</v>
      </c>
      <c r="L15" s="64">
        <v>100822</v>
      </c>
      <c r="M15" s="64">
        <v>17121</v>
      </c>
      <c r="N15" s="64">
        <v>12372</v>
      </c>
      <c r="O15" s="64">
        <v>3436</v>
      </c>
      <c r="P15" s="64">
        <v>62750</v>
      </c>
      <c r="Q15" s="65">
        <v>0</v>
      </c>
      <c r="R15" s="64">
        <v>23157</v>
      </c>
      <c r="S15" s="64">
        <v>78</v>
      </c>
      <c r="T15" s="64">
        <v>98</v>
      </c>
      <c r="U15" s="64">
        <v>4403</v>
      </c>
      <c r="V15" s="64">
        <v>86005</v>
      </c>
      <c r="W15" s="64">
        <v>4481</v>
      </c>
      <c r="X15" s="266"/>
    </row>
    <row r="16" spans="1:24" ht="27.75" customHeight="1" x14ac:dyDescent="0.25">
      <c r="A16" s="30" t="s">
        <v>216</v>
      </c>
      <c r="B16" s="64">
        <v>31289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266"/>
    </row>
    <row r="17" spans="1:24" ht="27.75" customHeight="1" x14ac:dyDescent="0.25">
      <c r="A17" s="30" t="s">
        <v>215</v>
      </c>
      <c r="B17" s="64">
        <v>6375</v>
      </c>
      <c r="C17" s="64">
        <v>278246</v>
      </c>
      <c r="D17" s="64">
        <v>1639</v>
      </c>
      <c r="E17" s="64">
        <v>250183</v>
      </c>
      <c r="F17" s="64">
        <v>589</v>
      </c>
      <c r="G17" s="64">
        <v>55399</v>
      </c>
      <c r="H17" s="64">
        <v>996</v>
      </c>
      <c r="I17" s="64">
        <v>57323</v>
      </c>
      <c r="J17" s="64">
        <v>54</v>
      </c>
      <c r="K17" s="64">
        <v>62008</v>
      </c>
      <c r="L17" s="64">
        <v>1639</v>
      </c>
      <c r="M17" s="64">
        <v>174730</v>
      </c>
      <c r="N17" s="65">
        <v>0</v>
      </c>
      <c r="O17" s="64">
        <v>75453</v>
      </c>
      <c r="P17" s="64">
        <v>13</v>
      </c>
      <c r="Q17" s="64">
        <v>89327</v>
      </c>
      <c r="R17" s="65">
        <v>0</v>
      </c>
      <c r="S17" s="64">
        <v>46753</v>
      </c>
      <c r="T17" s="65">
        <v>0</v>
      </c>
      <c r="U17" s="64">
        <v>66151</v>
      </c>
      <c r="V17" s="64">
        <v>13</v>
      </c>
      <c r="W17" s="64">
        <v>202231</v>
      </c>
      <c r="X17" s="266"/>
    </row>
    <row r="18" spans="1:24" ht="27.75" customHeight="1" x14ac:dyDescent="0.25">
      <c r="A18" s="30" t="s">
        <v>214</v>
      </c>
      <c r="B18" s="64">
        <v>5160</v>
      </c>
      <c r="C18" s="64">
        <v>11122</v>
      </c>
      <c r="D18" s="64">
        <v>11823</v>
      </c>
      <c r="E18" s="64">
        <v>8700</v>
      </c>
      <c r="F18" s="64">
        <v>4361</v>
      </c>
      <c r="G18" s="64">
        <v>1465</v>
      </c>
      <c r="H18" s="64">
        <v>4181</v>
      </c>
      <c r="I18" s="64">
        <v>783</v>
      </c>
      <c r="J18" s="64">
        <v>1605</v>
      </c>
      <c r="K18" s="64">
        <v>5259</v>
      </c>
      <c r="L18" s="64">
        <v>10147</v>
      </c>
      <c r="M18" s="64">
        <v>7507</v>
      </c>
      <c r="N18" s="64">
        <v>1676</v>
      </c>
      <c r="O18" s="64">
        <v>1193</v>
      </c>
      <c r="P18" s="64">
        <v>4094</v>
      </c>
      <c r="Q18" s="64">
        <v>6896</v>
      </c>
      <c r="R18" s="64">
        <v>19876</v>
      </c>
      <c r="S18" s="64">
        <v>1164</v>
      </c>
      <c r="T18" s="64">
        <v>2233</v>
      </c>
      <c r="U18" s="65">
        <v>0</v>
      </c>
      <c r="V18" s="64">
        <v>26203</v>
      </c>
      <c r="W18" s="64">
        <v>8060</v>
      </c>
      <c r="X18" s="266"/>
    </row>
    <row r="19" spans="1:24" ht="27.75" customHeight="1" x14ac:dyDescent="0.25">
      <c r="A19" s="30" t="s">
        <v>213</v>
      </c>
      <c r="B19" s="64">
        <v>1443</v>
      </c>
      <c r="C19" s="64">
        <v>2</v>
      </c>
      <c r="D19" s="64">
        <v>12802</v>
      </c>
      <c r="E19" s="64">
        <v>20725</v>
      </c>
      <c r="F19" s="65">
        <v>0</v>
      </c>
      <c r="G19" s="65">
        <v>0</v>
      </c>
      <c r="H19" s="64">
        <v>283</v>
      </c>
      <c r="I19" s="65">
        <v>0</v>
      </c>
      <c r="J19" s="64">
        <v>12011</v>
      </c>
      <c r="K19" s="64">
        <v>149</v>
      </c>
      <c r="L19" s="64">
        <v>12294</v>
      </c>
      <c r="M19" s="64">
        <v>149</v>
      </c>
      <c r="N19" s="64">
        <v>508</v>
      </c>
      <c r="O19" s="64">
        <v>20576</v>
      </c>
      <c r="P19" s="64">
        <v>2702</v>
      </c>
      <c r="Q19" s="64">
        <v>9958</v>
      </c>
      <c r="R19" s="64">
        <v>844</v>
      </c>
      <c r="S19" s="64">
        <v>4381</v>
      </c>
      <c r="T19" s="64">
        <v>684</v>
      </c>
      <c r="U19" s="64">
        <v>5743</v>
      </c>
      <c r="V19" s="64">
        <v>4230</v>
      </c>
      <c r="W19" s="64">
        <v>20082</v>
      </c>
      <c r="X19" s="266"/>
    </row>
    <row r="20" spans="1:24" ht="27.75" customHeight="1" x14ac:dyDescent="0.25">
      <c r="A20" s="30" t="s">
        <v>212</v>
      </c>
      <c r="B20" s="64">
        <v>28853</v>
      </c>
      <c r="C20" s="64">
        <v>17595</v>
      </c>
      <c r="D20" s="64">
        <v>52802</v>
      </c>
      <c r="E20" s="64">
        <v>12858</v>
      </c>
      <c r="F20" s="64">
        <v>529</v>
      </c>
      <c r="G20" s="64">
        <v>7242</v>
      </c>
      <c r="H20" s="64">
        <v>1549</v>
      </c>
      <c r="I20" s="64">
        <v>99</v>
      </c>
      <c r="J20" s="64">
        <v>48423</v>
      </c>
      <c r="K20" s="64">
        <v>4927</v>
      </c>
      <c r="L20" s="64">
        <v>50501</v>
      </c>
      <c r="M20" s="64">
        <v>12268</v>
      </c>
      <c r="N20" s="64">
        <v>2301</v>
      </c>
      <c r="O20" s="64">
        <v>590</v>
      </c>
      <c r="P20" s="64">
        <v>5940</v>
      </c>
      <c r="Q20" s="64">
        <v>13146</v>
      </c>
      <c r="R20" s="64">
        <v>4424</v>
      </c>
      <c r="S20" s="64">
        <v>2117</v>
      </c>
      <c r="T20" s="64">
        <v>2320</v>
      </c>
      <c r="U20" s="64">
        <v>5958</v>
      </c>
      <c r="V20" s="64">
        <v>12684</v>
      </c>
      <c r="W20" s="64">
        <v>21221</v>
      </c>
      <c r="X20" s="266"/>
    </row>
    <row r="21" spans="1:24" ht="27.75" customHeight="1" x14ac:dyDescent="0.25">
      <c r="A21" s="30" t="s">
        <v>211</v>
      </c>
      <c r="B21" s="64">
        <v>4902</v>
      </c>
      <c r="C21" s="65">
        <v>0</v>
      </c>
      <c r="D21" s="64">
        <v>6145</v>
      </c>
      <c r="E21" s="64">
        <v>131</v>
      </c>
      <c r="F21" s="64">
        <v>1001</v>
      </c>
      <c r="G21" s="65">
        <v>0</v>
      </c>
      <c r="H21" s="64">
        <v>1984</v>
      </c>
      <c r="I21" s="64">
        <v>131</v>
      </c>
      <c r="J21" s="64">
        <v>115</v>
      </c>
      <c r="K21" s="65">
        <v>0</v>
      </c>
      <c r="L21" s="64">
        <v>3100</v>
      </c>
      <c r="M21" s="64">
        <v>131</v>
      </c>
      <c r="N21" s="64">
        <v>3045</v>
      </c>
      <c r="O21" s="65">
        <v>0</v>
      </c>
      <c r="P21" s="64">
        <v>2350</v>
      </c>
      <c r="Q21" s="64">
        <v>179</v>
      </c>
      <c r="R21" s="64">
        <v>1706</v>
      </c>
      <c r="S21" s="64">
        <v>36</v>
      </c>
      <c r="T21" s="64">
        <v>23</v>
      </c>
      <c r="U21" s="65">
        <v>0</v>
      </c>
      <c r="V21" s="64">
        <v>4079</v>
      </c>
      <c r="W21" s="64">
        <v>215</v>
      </c>
      <c r="X21" s="266"/>
    </row>
    <row r="22" spans="1:24" ht="27.75" customHeight="1" x14ac:dyDescent="0.25">
      <c r="A22" s="30" t="s">
        <v>210</v>
      </c>
      <c r="B22" s="64">
        <v>3330</v>
      </c>
      <c r="C22" s="64">
        <v>203</v>
      </c>
      <c r="D22" s="64">
        <v>5232</v>
      </c>
      <c r="E22" s="64">
        <v>529</v>
      </c>
      <c r="F22" s="64">
        <v>688</v>
      </c>
      <c r="G22" s="64">
        <v>129</v>
      </c>
      <c r="H22" s="64">
        <v>24</v>
      </c>
      <c r="I22" s="64">
        <v>400</v>
      </c>
      <c r="J22" s="64">
        <v>240</v>
      </c>
      <c r="K22" s="65">
        <v>0</v>
      </c>
      <c r="L22" s="64">
        <v>952</v>
      </c>
      <c r="M22" s="64">
        <v>529</v>
      </c>
      <c r="N22" s="64">
        <v>4280</v>
      </c>
      <c r="O22" s="65">
        <v>0</v>
      </c>
      <c r="P22" s="64">
        <v>344</v>
      </c>
      <c r="Q22" s="64">
        <v>3</v>
      </c>
      <c r="R22" s="64">
        <v>363</v>
      </c>
      <c r="S22" s="65">
        <v>0</v>
      </c>
      <c r="T22" s="64">
        <v>18330</v>
      </c>
      <c r="U22" s="64">
        <v>50</v>
      </c>
      <c r="V22" s="64">
        <v>19037</v>
      </c>
      <c r="W22" s="64">
        <v>53</v>
      </c>
      <c r="X22" s="266"/>
    </row>
    <row r="23" spans="1:24" ht="27.75" customHeight="1" x14ac:dyDescent="0.25">
      <c r="A23" s="30" t="s">
        <v>209</v>
      </c>
      <c r="B23" s="64">
        <v>3012</v>
      </c>
      <c r="C23" s="65">
        <v>0</v>
      </c>
      <c r="D23" s="64">
        <v>76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4">
        <v>76</v>
      </c>
      <c r="K23" s="65">
        <v>0</v>
      </c>
      <c r="L23" s="64">
        <v>76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4">
        <v>683</v>
      </c>
      <c r="S23" s="65">
        <v>0</v>
      </c>
      <c r="T23" s="64">
        <v>753</v>
      </c>
      <c r="U23" s="64">
        <v>5</v>
      </c>
      <c r="V23" s="64">
        <v>1436</v>
      </c>
      <c r="W23" s="64">
        <v>5</v>
      </c>
      <c r="X23" s="266"/>
    </row>
    <row r="24" spans="1:24" ht="27.75" customHeight="1" x14ac:dyDescent="0.25">
      <c r="A24" s="30" t="s">
        <v>208</v>
      </c>
      <c r="B24" s="64">
        <v>1547</v>
      </c>
      <c r="C24" s="64">
        <v>557</v>
      </c>
      <c r="D24" s="64">
        <v>12316</v>
      </c>
      <c r="E24" s="64">
        <v>162</v>
      </c>
      <c r="F24" s="64">
        <v>5403</v>
      </c>
      <c r="G24" s="65">
        <v>0</v>
      </c>
      <c r="H24" s="65">
        <v>0</v>
      </c>
      <c r="I24" s="64">
        <v>162</v>
      </c>
      <c r="J24" s="65">
        <v>0</v>
      </c>
      <c r="K24" s="65">
        <v>0</v>
      </c>
      <c r="L24" s="64">
        <v>5403</v>
      </c>
      <c r="M24" s="64">
        <v>162</v>
      </c>
      <c r="N24" s="64">
        <v>6913</v>
      </c>
      <c r="O24" s="65">
        <v>0</v>
      </c>
      <c r="P24" s="65">
        <v>0</v>
      </c>
      <c r="Q24" s="64">
        <v>210</v>
      </c>
      <c r="R24" s="64">
        <v>8176</v>
      </c>
      <c r="S24" s="64">
        <v>199</v>
      </c>
      <c r="T24" s="64">
        <v>2705</v>
      </c>
      <c r="U24" s="65">
        <v>0</v>
      </c>
      <c r="V24" s="64">
        <v>10881</v>
      </c>
      <c r="W24" s="64">
        <v>409</v>
      </c>
      <c r="X24" s="266"/>
    </row>
    <row r="25" spans="1:24" ht="27.75" customHeight="1" x14ac:dyDescent="0.25">
      <c r="A25" s="30" t="s">
        <v>207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4">
        <v>6</v>
      </c>
      <c r="Q25" s="65">
        <v>0</v>
      </c>
      <c r="R25" s="65">
        <v>0</v>
      </c>
      <c r="S25" s="65">
        <v>0</v>
      </c>
      <c r="T25" s="64">
        <v>11</v>
      </c>
      <c r="U25" s="65">
        <v>0</v>
      </c>
      <c r="V25" s="64">
        <v>17</v>
      </c>
      <c r="W25" s="65">
        <v>0</v>
      </c>
      <c r="X25" s="266"/>
    </row>
    <row r="26" spans="1:24" ht="27.75" customHeight="1" x14ac:dyDescent="0.25">
      <c r="A26" s="30" t="s">
        <v>157</v>
      </c>
      <c r="B26" s="64">
        <v>808</v>
      </c>
      <c r="C26" s="64">
        <v>29493</v>
      </c>
      <c r="D26" s="64">
        <v>16729</v>
      </c>
      <c r="E26" s="64">
        <v>27484</v>
      </c>
      <c r="F26" s="64">
        <v>8261</v>
      </c>
      <c r="G26" s="64">
        <v>5598</v>
      </c>
      <c r="H26" s="64">
        <v>4234</v>
      </c>
      <c r="I26" s="64">
        <v>9395</v>
      </c>
      <c r="J26" s="64">
        <v>3924</v>
      </c>
      <c r="K26" s="64">
        <v>3764</v>
      </c>
      <c r="L26" s="64">
        <v>16419</v>
      </c>
      <c r="M26" s="64">
        <v>18757</v>
      </c>
      <c r="N26" s="64">
        <v>310</v>
      </c>
      <c r="O26" s="64">
        <v>8727</v>
      </c>
      <c r="P26" s="64">
        <v>359</v>
      </c>
      <c r="Q26" s="64">
        <v>4912</v>
      </c>
      <c r="R26" s="64">
        <v>4018</v>
      </c>
      <c r="S26" s="64">
        <v>7037</v>
      </c>
      <c r="T26" s="64">
        <v>213</v>
      </c>
      <c r="U26" s="64">
        <v>4049</v>
      </c>
      <c r="V26" s="64">
        <v>4590</v>
      </c>
      <c r="W26" s="64">
        <v>15998</v>
      </c>
      <c r="X26" s="266"/>
    </row>
    <row r="27" spans="1:24" ht="27.75" customHeight="1" x14ac:dyDescent="0.25">
      <c r="A27" s="30" t="s">
        <v>206</v>
      </c>
      <c r="B27" s="64">
        <v>2992</v>
      </c>
      <c r="C27" s="65">
        <v>0</v>
      </c>
      <c r="D27" s="64">
        <v>1110</v>
      </c>
      <c r="E27" s="64">
        <v>20</v>
      </c>
      <c r="F27" s="64">
        <v>251</v>
      </c>
      <c r="G27" s="64">
        <v>20</v>
      </c>
      <c r="H27" s="64">
        <v>208</v>
      </c>
      <c r="I27" s="65">
        <v>0</v>
      </c>
      <c r="J27" s="64">
        <v>212</v>
      </c>
      <c r="K27" s="65">
        <v>0</v>
      </c>
      <c r="L27" s="64">
        <v>671</v>
      </c>
      <c r="M27" s="64">
        <v>20</v>
      </c>
      <c r="N27" s="64">
        <v>439</v>
      </c>
      <c r="O27" s="65">
        <v>0</v>
      </c>
      <c r="P27" s="64">
        <v>56</v>
      </c>
      <c r="Q27" s="65">
        <v>0</v>
      </c>
      <c r="R27" s="64">
        <v>3342</v>
      </c>
      <c r="S27" s="65">
        <v>0</v>
      </c>
      <c r="T27" s="64">
        <v>27</v>
      </c>
      <c r="U27" s="64">
        <v>130</v>
      </c>
      <c r="V27" s="64">
        <v>3425</v>
      </c>
      <c r="W27" s="64">
        <v>130</v>
      </c>
      <c r="X27" s="266"/>
    </row>
    <row r="28" spans="1:24" ht="27.75" customHeight="1" x14ac:dyDescent="0.25">
      <c r="A28" s="30" t="s">
        <v>156</v>
      </c>
      <c r="B28" s="64">
        <v>1834085</v>
      </c>
      <c r="C28" s="64">
        <v>2114263</v>
      </c>
      <c r="D28" s="64">
        <v>2244304</v>
      </c>
      <c r="E28" s="64">
        <v>2536767</v>
      </c>
      <c r="F28" s="64">
        <v>418672</v>
      </c>
      <c r="G28" s="64">
        <v>551937</v>
      </c>
      <c r="H28" s="64">
        <v>632072</v>
      </c>
      <c r="I28" s="64">
        <v>504810</v>
      </c>
      <c r="J28" s="64">
        <v>442856</v>
      </c>
      <c r="K28" s="64">
        <v>806515</v>
      </c>
      <c r="L28" s="64">
        <v>1493600</v>
      </c>
      <c r="M28" s="64">
        <v>1863262</v>
      </c>
      <c r="N28" s="64">
        <v>750704</v>
      </c>
      <c r="O28" s="64">
        <v>673505</v>
      </c>
      <c r="P28" s="64">
        <v>535170</v>
      </c>
      <c r="Q28" s="64">
        <v>296146</v>
      </c>
      <c r="R28" s="64">
        <v>1292209</v>
      </c>
      <c r="S28" s="64">
        <v>198220</v>
      </c>
      <c r="T28" s="64">
        <v>153219</v>
      </c>
      <c r="U28" s="64">
        <v>490984</v>
      </c>
      <c r="V28" s="64">
        <v>1980598</v>
      </c>
      <c r="W28" s="64">
        <v>985350</v>
      </c>
      <c r="X28" s="266"/>
    </row>
    <row r="29" spans="1:24" ht="27.75" customHeight="1" x14ac:dyDescent="0.25">
      <c r="A29" s="30" t="s">
        <v>172</v>
      </c>
      <c r="B29" s="64">
        <v>51973</v>
      </c>
      <c r="C29" s="64">
        <v>60623</v>
      </c>
      <c r="D29" s="64">
        <v>14073</v>
      </c>
      <c r="E29" s="64">
        <v>14354</v>
      </c>
      <c r="F29" s="64">
        <v>12372</v>
      </c>
      <c r="G29" s="64">
        <v>13192</v>
      </c>
      <c r="H29" s="64">
        <v>520</v>
      </c>
      <c r="I29" s="64">
        <v>157</v>
      </c>
      <c r="J29" s="64">
        <v>674</v>
      </c>
      <c r="K29" s="64">
        <v>85</v>
      </c>
      <c r="L29" s="64">
        <v>13566</v>
      </c>
      <c r="M29" s="64">
        <v>13434</v>
      </c>
      <c r="N29" s="64">
        <v>507</v>
      </c>
      <c r="O29" s="64">
        <v>920</v>
      </c>
      <c r="P29" s="64">
        <v>712</v>
      </c>
      <c r="Q29" s="64">
        <v>184</v>
      </c>
      <c r="R29" s="64">
        <v>450</v>
      </c>
      <c r="S29" s="64">
        <v>59</v>
      </c>
      <c r="T29" s="64">
        <v>398</v>
      </c>
      <c r="U29" s="64">
        <v>76</v>
      </c>
      <c r="V29" s="64">
        <v>1560</v>
      </c>
      <c r="W29" s="64">
        <v>319</v>
      </c>
      <c r="X29" s="266"/>
    </row>
    <row r="30" spans="1:24" ht="27.75" customHeight="1" x14ac:dyDescent="0.25">
      <c r="A30" s="30" t="s">
        <v>205</v>
      </c>
      <c r="B30" s="64">
        <v>28764</v>
      </c>
      <c r="C30" s="64">
        <v>5444</v>
      </c>
      <c r="D30" s="64">
        <v>10780</v>
      </c>
      <c r="E30" s="64">
        <v>1019</v>
      </c>
      <c r="F30" s="64">
        <v>8515</v>
      </c>
      <c r="G30" s="64">
        <v>1019</v>
      </c>
      <c r="H30" s="64">
        <v>30</v>
      </c>
      <c r="I30" s="65">
        <v>0</v>
      </c>
      <c r="J30" s="64">
        <v>1740</v>
      </c>
      <c r="K30" s="65">
        <v>0</v>
      </c>
      <c r="L30" s="64">
        <v>10285</v>
      </c>
      <c r="M30" s="64">
        <v>1019</v>
      </c>
      <c r="N30" s="64">
        <v>495</v>
      </c>
      <c r="O30" s="65">
        <v>0</v>
      </c>
      <c r="P30" s="64">
        <v>4150</v>
      </c>
      <c r="Q30" s="65">
        <v>0</v>
      </c>
      <c r="R30" s="64">
        <v>1694</v>
      </c>
      <c r="S30" s="64">
        <v>74</v>
      </c>
      <c r="T30" s="64">
        <v>1154</v>
      </c>
      <c r="U30" s="65">
        <v>0</v>
      </c>
      <c r="V30" s="64">
        <v>6998</v>
      </c>
      <c r="W30" s="64">
        <v>74</v>
      </c>
      <c r="X30" s="266"/>
    </row>
    <row r="31" spans="1:24" ht="27.75" customHeight="1" x14ac:dyDescent="0.25">
      <c r="A31" s="31" t="s">
        <v>155</v>
      </c>
      <c r="B31" s="67">
        <v>1159412</v>
      </c>
      <c r="C31" s="67">
        <v>5392663</v>
      </c>
      <c r="D31" s="67">
        <v>1795553</v>
      </c>
      <c r="E31" s="67">
        <v>7450638</v>
      </c>
      <c r="F31" s="67">
        <v>309505</v>
      </c>
      <c r="G31" s="67">
        <v>1559809</v>
      </c>
      <c r="H31" s="67">
        <v>608891</v>
      </c>
      <c r="I31" s="67">
        <v>2031658</v>
      </c>
      <c r="J31" s="67">
        <v>352237</v>
      </c>
      <c r="K31" s="67">
        <v>1908395</v>
      </c>
      <c r="L31" s="67">
        <v>1270633</v>
      </c>
      <c r="M31" s="67">
        <v>5499862</v>
      </c>
      <c r="N31" s="67">
        <v>524920</v>
      </c>
      <c r="O31" s="67">
        <v>1950776</v>
      </c>
      <c r="P31" s="67">
        <v>530458</v>
      </c>
      <c r="Q31" s="67">
        <v>1345802</v>
      </c>
      <c r="R31" s="67">
        <v>664877</v>
      </c>
      <c r="S31" s="67">
        <v>1389005</v>
      </c>
      <c r="T31" s="67">
        <v>451573</v>
      </c>
      <c r="U31" s="67">
        <v>1763110</v>
      </c>
      <c r="V31" s="67">
        <v>1646908</v>
      </c>
      <c r="W31" s="67">
        <v>4497917</v>
      </c>
      <c r="X31" s="266"/>
    </row>
    <row r="32" spans="1:24" ht="21.75" customHeight="1" x14ac:dyDescent="0.25">
      <c r="A32" s="44" t="s">
        <v>396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266"/>
    </row>
    <row r="33" spans="4:24" x14ac:dyDescent="0.25">
      <c r="J33" s="75"/>
      <c r="K33" s="75"/>
      <c r="L33" s="75"/>
      <c r="M33" s="75"/>
    </row>
    <row r="34" spans="4:24" x14ac:dyDescent="0.25">
      <c r="D34" s="7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1"/>
    </row>
    <row r="35" spans="4:24" x14ac:dyDescent="0.25">
      <c r="D35" s="7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1"/>
    </row>
    <row r="36" spans="4:24" x14ac:dyDescent="0.25">
      <c r="D36" s="7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61"/>
      <c r="Q36" s="61"/>
      <c r="R36" s="61"/>
      <c r="S36" s="61"/>
      <c r="T36" s="61"/>
      <c r="U36" s="61"/>
      <c r="V36" s="61"/>
      <c r="W36" s="61"/>
      <c r="X36" s="1"/>
    </row>
    <row r="37" spans="4:24" x14ac:dyDescent="0.25">
      <c r="D37" s="7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1"/>
    </row>
    <row r="38" spans="4:24" x14ac:dyDescent="0.25">
      <c r="D38" s="7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61"/>
      <c r="U38" s="47"/>
      <c r="V38" s="47"/>
      <c r="W38" s="47"/>
      <c r="X38" s="1"/>
    </row>
  </sheetData>
  <mergeCells count="17">
    <mergeCell ref="N4:O4"/>
    <mergeCell ref="L4:M4"/>
    <mergeCell ref="X1:X32"/>
    <mergeCell ref="F3:O3"/>
    <mergeCell ref="J4:K4"/>
    <mergeCell ref="F4:G4"/>
    <mergeCell ref="R4:S4"/>
    <mergeCell ref="A2:W2"/>
    <mergeCell ref="A1:W1"/>
    <mergeCell ref="T4:U4"/>
    <mergeCell ref="V4:W4"/>
    <mergeCell ref="A3:A5"/>
    <mergeCell ref="B3:C4"/>
    <mergeCell ref="D3:E4"/>
    <mergeCell ref="H4:I4"/>
    <mergeCell ref="P4:Q4"/>
    <mergeCell ref="P3:W3"/>
  </mergeCells>
  <printOptions horizontalCentered="1"/>
  <pageMargins left="7.874015748031496E-2" right="7.874015748031496E-2" top="1.1811023622047245" bottom="0.19685039370078741" header="0" footer="0"/>
  <pageSetup scale="5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E103D-81A6-4AC9-B0CB-48FBF305A82D}">
  <dimension ref="A1:X38"/>
  <sheetViews>
    <sheetView zoomScaleNormal="100" workbookViewId="0">
      <selection sqref="A1:W1"/>
    </sheetView>
  </sheetViews>
  <sheetFormatPr defaultColWidth="9.140625" defaultRowHeight="15.75" x14ac:dyDescent="0.25"/>
  <cols>
    <col min="1" max="1" width="29" style="1" customWidth="1"/>
    <col min="2" max="5" width="9.140625" style="1" customWidth="1"/>
    <col min="6" max="23" width="9.140625" style="70" customWidth="1"/>
    <col min="24" max="24" width="6.7109375" style="33" customWidth="1"/>
    <col min="25" max="16384" width="9.140625" style="1"/>
  </cols>
  <sheetData>
    <row r="1" spans="1:24" ht="21.6" customHeight="1" x14ac:dyDescent="0.25">
      <c r="A1" s="310" t="s">
        <v>397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266">
        <v>32</v>
      </c>
    </row>
    <row r="2" spans="1:24" ht="13.15" customHeight="1" x14ac:dyDescent="0.25">
      <c r="A2" s="324" t="s">
        <v>179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266"/>
    </row>
    <row r="3" spans="1:24" ht="16.5" customHeight="1" x14ac:dyDescent="0.25">
      <c r="A3" s="315" t="s">
        <v>226</v>
      </c>
      <c r="B3" s="318">
        <v>2021</v>
      </c>
      <c r="C3" s="318"/>
      <c r="D3" s="320">
        <v>2022</v>
      </c>
      <c r="E3" s="321"/>
      <c r="F3" s="305">
        <v>2022</v>
      </c>
      <c r="G3" s="306"/>
      <c r="H3" s="306"/>
      <c r="I3" s="306"/>
      <c r="J3" s="306"/>
      <c r="K3" s="306"/>
      <c r="L3" s="306"/>
      <c r="M3" s="306"/>
      <c r="N3" s="306"/>
      <c r="O3" s="307"/>
      <c r="P3" s="305" t="s">
        <v>360</v>
      </c>
      <c r="Q3" s="306"/>
      <c r="R3" s="306"/>
      <c r="S3" s="306"/>
      <c r="T3" s="306"/>
      <c r="U3" s="306"/>
      <c r="V3" s="306"/>
      <c r="W3" s="306"/>
      <c r="X3" s="266"/>
    </row>
    <row r="4" spans="1:24" ht="15" customHeight="1" x14ac:dyDescent="0.25">
      <c r="A4" s="316"/>
      <c r="B4" s="319"/>
      <c r="C4" s="319"/>
      <c r="D4" s="322"/>
      <c r="E4" s="323"/>
      <c r="F4" s="308" t="s">
        <v>361</v>
      </c>
      <c r="G4" s="308"/>
      <c r="H4" s="308" t="s">
        <v>362</v>
      </c>
      <c r="I4" s="308"/>
      <c r="J4" s="308" t="s">
        <v>363</v>
      </c>
      <c r="K4" s="308"/>
      <c r="L4" s="303" t="s">
        <v>372</v>
      </c>
      <c r="M4" s="304"/>
      <c r="N4" s="308" t="s">
        <v>364</v>
      </c>
      <c r="O4" s="308"/>
      <c r="P4" s="308" t="s">
        <v>361</v>
      </c>
      <c r="Q4" s="308"/>
      <c r="R4" s="308" t="s">
        <v>362</v>
      </c>
      <c r="S4" s="308"/>
      <c r="T4" s="308" t="s">
        <v>363</v>
      </c>
      <c r="U4" s="308"/>
      <c r="V4" s="303" t="s">
        <v>372</v>
      </c>
      <c r="W4" s="304"/>
      <c r="X4" s="266"/>
    </row>
    <row r="5" spans="1:24" ht="32.25" customHeight="1" x14ac:dyDescent="0.25">
      <c r="A5" s="317"/>
      <c r="B5" s="34" t="s">
        <v>177</v>
      </c>
      <c r="C5" s="34" t="s">
        <v>365</v>
      </c>
      <c r="D5" s="34" t="s">
        <v>177</v>
      </c>
      <c r="E5" s="34" t="s">
        <v>365</v>
      </c>
      <c r="F5" s="34" t="s">
        <v>177</v>
      </c>
      <c r="G5" s="34" t="s">
        <v>365</v>
      </c>
      <c r="H5" s="34" t="s">
        <v>177</v>
      </c>
      <c r="I5" s="34" t="s">
        <v>365</v>
      </c>
      <c r="J5" s="34" t="s">
        <v>177</v>
      </c>
      <c r="K5" s="34" t="s">
        <v>365</v>
      </c>
      <c r="L5" s="34" t="s">
        <v>177</v>
      </c>
      <c r="M5" s="34" t="s">
        <v>365</v>
      </c>
      <c r="N5" s="34" t="s">
        <v>177</v>
      </c>
      <c r="O5" s="34" t="s">
        <v>365</v>
      </c>
      <c r="P5" s="34" t="s">
        <v>177</v>
      </c>
      <c r="Q5" s="34" t="s">
        <v>365</v>
      </c>
      <c r="R5" s="34" t="s">
        <v>177</v>
      </c>
      <c r="S5" s="34" t="s">
        <v>365</v>
      </c>
      <c r="T5" s="34" t="s">
        <v>177</v>
      </c>
      <c r="U5" s="34" t="s">
        <v>365</v>
      </c>
      <c r="V5" s="34" t="s">
        <v>177</v>
      </c>
      <c r="W5" s="34" t="s">
        <v>365</v>
      </c>
      <c r="X5" s="266"/>
    </row>
    <row r="6" spans="1:24" ht="30" customHeight="1" x14ac:dyDescent="0.25">
      <c r="A6" s="30" t="s">
        <v>171</v>
      </c>
      <c r="B6" s="63">
        <v>36248</v>
      </c>
      <c r="C6" s="63">
        <v>11414</v>
      </c>
      <c r="D6" s="63">
        <v>157660</v>
      </c>
      <c r="E6" s="63">
        <v>9235</v>
      </c>
      <c r="F6" s="63">
        <v>1298</v>
      </c>
      <c r="G6" s="63">
        <v>373</v>
      </c>
      <c r="H6" s="63">
        <v>1267</v>
      </c>
      <c r="I6" s="63">
        <v>4432</v>
      </c>
      <c r="J6" s="63">
        <v>51771</v>
      </c>
      <c r="K6" s="63">
        <v>2969</v>
      </c>
      <c r="L6" s="63">
        <v>54336</v>
      </c>
      <c r="M6" s="63">
        <v>7774</v>
      </c>
      <c r="N6" s="63">
        <v>103324</v>
      </c>
      <c r="O6" s="63">
        <v>1461</v>
      </c>
      <c r="P6" s="63">
        <v>6012</v>
      </c>
      <c r="Q6" s="63">
        <v>740</v>
      </c>
      <c r="R6" s="63">
        <v>208</v>
      </c>
      <c r="S6" s="63">
        <v>464</v>
      </c>
      <c r="T6" s="63">
        <v>23274</v>
      </c>
      <c r="U6" s="63">
        <v>1002</v>
      </c>
      <c r="V6" s="63">
        <v>29494</v>
      </c>
      <c r="W6" s="63">
        <v>2206</v>
      </c>
      <c r="X6" s="266"/>
    </row>
    <row r="7" spans="1:24" ht="30" customHeight="1" x14ac:dyDescent="0.25">
      <c r="A7" s="30" t="s">
        <v>241</v>
      </c>
      <c r="B7" s="64">
        <v>51481</v>
      </c>
      <c r="C7" s="63">
        <v>51</v>
      </c>
      <c r="D7" s="63">
        <v>185230</v>
      </c>
      <c r="E7" s="65">
        <v>0</v>
      </c>
      <c r="F7" s="63">
        <v>37918</v>
      </c>
      <c r="G7" s="65">
        <v>0</v>
      </c>
      <c r="H7" s="63">
        <v>38277</v>
      </c>
      <c r="I7" s="65">
        <v>0</v>
      </c>
      <c r="J7" s="63">
        <v>37890</v>
      </c>
      <c r="K7" s="65">
        <v>0</v>
      </c>
      <c r="L7" s="63">
        <v>114085</v>
      </c>
      <c r="M7" s="65">
        <v>0</v>
      </c>
      <c r="N7" s="63">
        <v>71145</v>
      </c>
      <c r="O7" s="65">
        <v>0</v>
      </c>
      <c r="P7" s="63">
        <v>63350</v>
      </c>
      <c r="Q7" s="65">
        <v>0</v>
      </c>
      <c r="R7" s="63">
        <v>20851</v>
      </c>
      <c r="S7" s="63">
        <v>816</v>
      </c>
      <c r="T7" s="63">
        <v>28411</v>
      </c>
      <c r="U7" s="66">
        <v>0</v>
      </c>
      <c r="V7" s="63">
        <v>112612</v>
      </c>
      <c r="W7" s="63">
        <v>816</v>
      </c>
      <c r="X7" s="266"/>
    </row>
    <row r="8" spans="1:24" ht="30" customHeight="1" x14ac:dyDescent="0.25">
      <c r="A8" s="30" t="s">
        <v>240</v>
      </c>
      <c r="B8" s="64">
        <v>479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6">
        <v>0</v>
      </c>
      <c r="U8" s="66">
        <v>0</v>
      </c>
      <c r="V8" s="66">
        <v>0</v>
      </c>
      <c r="W8" s="66">
        <v>0</v>
      </c>
      <c r="X8" s="266"/>
    </row>
    <row r="9" spans="1:24" ht="30" customHeight="1" x14ac:dyDescent="0.25">
      <c r="A9" s="30" t="s">
        <v>153</v>
      </c>
      <c r="B9" s="64">
        <v>213632</v>
      </c>
      <c r="C9" s="63">
        <v>163639</v>
      </c>
      <c r="D9" s="63">
        <v>637879</v>
      </c>
      <c r="E9" s="63">
        <v>236793</v>
      </c>
      <c r="F9" s="63">
        <v>85709</v>
      </c>
      <c r="G9" s="63">
        <v>43523</v>
      </c>
      <c r="H9" s="63">
        <v>186808</v>
      </c>
      <c r="I9" s="63">
        <v>62337</v>
      </c>
      <c r="J9" s="63">
        <v>151909</v>
      </c>
      <c r="K9" s="63">
        <v>74892</v>
      </c>
      <c r="L9" s="63">
        <v>424426</v>
      </c>
      <c r="M9" s="63">
        <v>180752</v>
      </c>
      <c r="N9" s="63">
        <v>213453</v>
      </c>
      <c r="O9" s="63">
        <v>56041</v>
      </c>
      <c r="P9" s="63">
        <v>71655</v>
      </c>
      <c r="Q9" s="63">
        <v>75010</v>
      </c>
      <c r="R9" s="63">
        <v>34242</v>
      </c>
      <c r="S9" s="63">
        <v>125090</v>
      </c>
      <c r="T9" s="63">
        <v>3562</v>
      </c>
      <c r="U9" s="63">
        <v>107686</v>
      </c>
      <c r="V9" s="63">
        <v>109459</v>
      </c>
      <c r="W9" s="63">
        <v>307786</v>
      </c>
      <c r="X9" s="266"/>
    </row>
    <row r="10" spans="1:24" ht="30" customHeight="1" x14ac:dyDescent="0.25">
      <c r="A10" s="30" t="s">
        <v>170</v>
      </c>
      <c r="B10" s="64">
        <v>32300</v>
      </c>
      <c r="C10" s="63">
        <v>14065</v>
      </c>
      <c r="D10" s="63">
        <v>56154</v>
      </c>
      <c r="E10" s="63">
        <v>102854</v>
      </c>
      <c r="F10" s="63">
        <v>6624</v>
      </c>
      <c r="G10" s="63">
        <v>84527</v>
      </c>
      <c r="H10" s="63">
        <v>17957</v>
      </c>
      <c r="I10" s="63">
        <v>1971</v>
      </c>
      <c r="J10" s="63">
        <v>20842</v>
      </c>
      <c r="K10" s="63">
        <v>4992</v>
      </c>
      <c r="L10" s="63">
        <v>45423</v>
      </c>
      <c r="M10" s="63">
        <v>91490</v>
      </c>
      <c r="N10" s="63">
        <v>10731</v>
      </c>
      <c r="O10" s="63">
        <v>11364</v>
      </c>
      <c r="P10" s="63">
        <v>13060</v>
      </c>
      <c r="Q10" s="63">
        <v>26638</v>
      </c>
      <c r="R10" s="63">
        <v>16363</v>
      </c>
      <c r="S10" s="63">
        <v>13002</v>
      </c>
      <c r="T10" s="63">
        <v>12337</v>
      </c>
      <c r="U10" s="63">
        <v>10480</v>
      </c>
      <c r="V10" s="63">
        <v>41760</v>
      </c>
      <c r="W10" s="63">
        <v>50120</v>
      </c>
      <c r="X10" s="266"/>
    </row>
    <row r="11" spans="1:24" ht="30" customHeight="1" x14ac:dyDescent="0.25">
      <c r="A11" s="30" t="s">
        <v>239</v>
      </c>
      <c r="B11" s="64">
        <v>1426</v>
      </c>
      <c r="C11" s="63">
        <v>6795</v>
      </c>
      <c r="D11" s="63">
        <v>5903</v>
      </c>
      <c r="E11" s="63">
        <v>3004</v>
      </c>
      <c r="F11" s="63">
        <v>439</v>
      </c>
      <c r="G11" s="63">
        <v>119</v>
      </c>
      <c r="H11" s="63">
        <v>1702</v>
      </c>
      <c r="I11" s="63">
        <v>2561</v>
      </c>
      <c r="J11" s="63">
        <v>846</v>
      </c>
      <c r="K11" s="63">
        <v>183</v>
      </c>
      <c r="L11" s="63">
        <v>2987</v>
      </c>
      <c r="M11" s="63">
        <v>2863</v>
      </c>
      <c r="N11" s="63">
        <v>2916</v>
      </c>
      <c r="O11" s="63">
        <v>141</v>
      </c>
      <c r="P11" s="63">
        <v>101</v>
      </c>
      <c r="Q11" s="63">
        <v>83</v>
      </c>
      <c r="R11" s="63">
        <v>154</v>
      </c>
      <c r="S11" s="63">
        <v>7</v>
      </c>
      <c r="T11" s="63">
        <v>1060</v>
      </c>
      <c r="U11" s="63">
        <v>973</v>
      </c>
      <c r="V11" s="63">
        <v>1315</v>
      </c>
      <c r="W11" s="63">
        <v>1063</v>
      </c>
      <c r="X11" s="266"/>
    </row>
    <row r="12" spans="1:24" ht="30" customHeight="1" x14ac:dyDescent="0.25">
      <c r="A12" s="30" t="s">
        <v>238</v>
      </c>
      <c r="B12" s="65">
        <v>0</v>
      </c>
      <c r="C12" s="65">
        <v>0</v>
      </c>
      <c r="D12" s="63">
        <v>91</v>
      </c>
      <c r="E12" s="65">
        <v>0</v>
      </c>
      <c r="F12" s="63">
        <v>41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3">
        <v>41</v>
      </c>
      <c r="M12" s="65">
        <v>0</v>
      </c>
      <c r="N12" s="63">
        <v>50</v>
      </c>
      <c r="O12" s="65">
        <v>0</v>
      </c>
      <c r="P12" s="63">
        <v>10</v>
      </c>
      <c r="Q12" s="65">
        <v>0</v>
      </c>
      <c r="R12" s="63">
        <v>880</v>
      </c>
      <c r="S12" s="65">
        <v>0</v>
      </c>
      <c r="T12" s="66">
        <v>0</v>
      </c>
      <c r="U12" s="66">
        <v>0</v>
      </c>
      <c r="V12" s="63">
        <v>890</v>
      </c>
      <c r="W12" s="66">
        <v>0</v>
      </c>
      <c r="X12" s="266"/>
    </row>
    <row r="13" spans="1:24" ht="30" customHeight="1" x14ac:dyDescent="0.25">
      <c r="A13" s="30" t="s">
        <v>237</v>
      </c>
      <c r="B13" s="64">
        <v>66</v>
      </c>
      <c r="C13" s="63">
        <v>87174</v>
      </c>
      <c r="D13" s="63">
        <v>4515</v>
      </c>
      <c r="E13" s="63">
        <v>34984</v>
      </c>
      <c r="F13" s="63">
        <v>2885</v>
      </c>
      <c r="G13" s="63">
        <v>3504</v>
      </c>
      <c r="H13" s="63">
        <v>223</v>
      </c>
      <c r="I13" s="63">
        <v>5998</v>
      </c>
      <c r="J13" s="63">
        <v>233</v>
      </c>
      <c r="K13" s="63">
        <v>5462</v>
      </c>
      <c r="L13" s="63">
        <v>3341</v>
      </c>
      <c r="M13" s="63">
        <v>14964</v>
      </c>
      <c r="N13" s="63">
        <v>1174</v>
      </c>
      <c r="O13" s="63">
        <v>20020</v>
      </c>
      <c r="P13" s="63">
        <v>2173</v>
      </c>
      <c r="Q13" s="63">
        <v>3141</v>
      </c>
      <c r="R13" s="65">
        <v>0</v>
      </c>
      <c r="S13" s="63">
        <v>469</v>
      </c>
      <c r="T13" s="63">
        <v>8</v>
      </c>
      <c r="U13" s="63">
        <v>2317</v>
      </c>
      <c r="V13" s="63">
        <v>2181</v>
      </c>
      <c r="W13" s="63">
        <v>5927</v>
      </c>
      <c r="X13" s="266"/>
    </row>
    <row r="14" spans="1:24" ht="30" customHeight="1" x14ac:dyDescent="0.25">
      <c r="A14" s="30" t="s">
        <v>236</v>
      </c>
      <c r="B14" s="65">
        <v>0</v>
      </c>
      <c r="C14" s="63">
        <v>38033</v>
      </c>
      <c r="D14" s="63">
        <v>76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3">
        <v>76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6">
        <v>0</v>
      </c>
      <c r="U14" s="66">
        <v>0</v>
      </c>
      <c r="V14" s="66">
        <v>0</v>
      </c>
      <c r="W14" s="66">
        <v>0</v>
      </c>
      <c r="X14" s="266"/>
    </row>
    <row r="15" spans="1:24" ht="30" customHeight="1" x14ac:dyDescent="0.25">
      <c r="A15" s="30" t="s">
        <v>235</v>
      </c>
      <c r="B15" s="64">
        <v>488</v>
      </c>
      <c r="C15" s="63">
        <v>29</v>
      </c>
      <c r="D15" s="63">
        <v>102994</v>
      </c>
      <c r="E15" s="63">
        <v>6647</v>
      </c>
      <c r="F15" s="65">
        <v>0</v>
      </c>
      <c r="G15" s="63">
        <v>6354</v>
      </c>
      <c r="H15" s="63">
        <v>27175</v>
      </c>
      <c r="I15" s="65">
        <v>0</v>
      </c>
      <c r="J15" s="63">
        <v>75818</v>
      </c>
      <c r="K15" s="63">
        <v>67</v>
      </c>
      <c r="L15" s="63">
        <v>102993</v>
      </c>
      <c r="M15" s="63">
        <v>6421</v>
      </c>
      <c r="N15" s="63">
        <v>1</v>
      </c>
      <c r="O15" s="63">
        <v>226</v>
      </c>
      <c r="P15" s="63">
        <v>130</v>
      </c>
      <c r="Q15" s="63">
        <v>2</v>
      </c>
      <c r="R15" s="65">
        <v>0</v>
      </c>
      <c r="S15" s="63">
        <v>364</v>
      </c>
      <c r="T15" s="63">
        <v>38</v>
      </c>
      <c r="U15" s="63">
        <v>130</v>
      </c>
      <c r="V15" s="63">
        <v>168</v>
      </c>
      <c r="W15" s="63">
        <v>496</v>
      </c>
      <c r="X15" s="266"/>
    </row>
    <row r="16" spans="1:24" ht="30" customHeight="1" x14ac:dyDescent="0.25">
      <c r="A16" s="30" t="s">
        <v>151</v>
      </c>
      <c r="B16" s="64">
        <v>2730849</v>
      </c>
      <c r="C16" s="63">
        <v>983955</v>
      </c>
      <c r="D16" s="63">
        <v>3032127</v>
      </c>
      <c r="E16" s="63">
        <v>1215749</v>
      </c>
      <c r="F16" s="63">
        <v>722043</v>
      </c>
      <c r="G16" s="63">
        <v>301892</v>
      </c>
      <c r="H16" s="63">
        <v>599177</v>
      </c>
      <c r="I16" s="63">
        <v>355052</v>
      </c>
      <c r="J16" s="63">
        <v>535538</v>
      </c>
      <c r="K16" s="63">
        <v>271763</v>
      </c>
      <c r="L16" s="63">
        <v>1856758</v>
      </c>
      <c r="M16" s="63">
        <v>928707</v>
      </c>
      <c r="N16" s="63">
        <v>1175369</v>
      </c>
      <c r="O16" s="63">
        <v>287042</v>
      </c>
      <c r="P16" s="63">
        <v>839604</v>
      </c>
      <c r="Q16" s="63">
        <v>242149</v>
      </c>
      <c r="R16" s="63">
        <v>998738</v>
      </c>
      <c r="S16" s="63">
        <v>318388</v>
      </c>
      <c r="T16" s="63">
        <v>852154</v>
      </c>
      <c r="U16" s="63">
        <v>269625</v>
      </c>
      <c r="V16" s="63">
        <v>2690496</v>
      </c>
      <c r="W16" s="63">
        <v>830162</v>
      </c>
      <c r="X16" s="266"/>
    </row>
    <row r="17" spans="1:24" ht="30" customHeight="1" x14ac:dyDescent="0.25">
      <c r="A17" s="30" t="s">
        <v>234</v>
      </c>
      <c r="B17" s="64">
        <v>3638</v>
      </c>
      <c r="C17" s="65">
        <v>0</v>
      </c>
      <c r="D17" s="63">
        <v>2081</v>
      </c>
      <c r="E17" s="63">
        <v>827</v>
      </c>
      <c r="F17" s="63">
        <v>728</v>
      </c>
      <c r="G17" s="63">
        <v>797</v>
      </c>
      <c r="H17" s="63">
        <v>384</v>
      </c>
      <c r="I17" s="63">
        <v>29</v>
      </c>
      <c r="J17" s="63">
        <v>719</v>
      </c>
      <c r="K17" s="65">
        <v>0</v>
      </c>
      <c r="L17" s="63">
        <v>1831</v>
      </c>
      <c r="M17" s="63">
        <v>826</v>
      </c>
      <c r="N17" s="63">
        <v>250</v>
      </c>
      <c r="O17" s="63">
        <v>1</v>
      </c>
      <c r="P17" s="63">
        <v>634</v>
      </c>
      <c r="Q17" s="63">
        <v>1030</v>
      </c>
      <c r="R17" s="63">
        <v>1139</v>
      </c>
      <c r="S17" s="65">
        <v>0</v>
      </c>
      <c r="T17" s="63">
        <v>2594</v>
      </c>
      <c r="U17" s="66">
        <v>0</v>
      </c>
      <c r="V17" s="63">
        <v>4367</v>
      </c>
      <c r="W17" s="63">
        <v>1030</v>
      </c>
      <c r="X17" s="266"/>
    </row>
    <row r="18" spans="1:24" ht="30" customHeight="1" x14ac:dyDescent="0.25">
      <c r="A18" s="41" t="s">
        <v>233</v>
      </c>
      <c r="B18" s="64">
        <v>5430</v>
      </c>
      <c r="C18" s="65">
        <v>0</v>
      </c>
      <c r="D18" s="63">
        <v>2441</v>
      </c>
      <c r="E18" s="65">
        <v>0</v>
      </c>
      <c r="F18" s="63">
        <v>1264</v>
      </c>
      <c r="G18" s="65">
        <v>0</v>
      </c>
      <c r="H18" s="63">
        <v>1177</v>
      </c>
      <c r="I18" s="65">
        <v>0</v>
      </c>
      <c r="J18" s="65">
        <v>0</v>
      </c>
      <c r="K18" s="65">
        <v>0</v>
      </c>
      <c r="L18" s="63">
        <v>2441</v>
      </c>
      <c r="M18" s="65">
        <v>0</v>
      </c>
      <c r="N18" s="65">
        <v>0</v>
      </c>
      <c r="O18" s="65">
        <v>0</v>
      </c>
      <c r="P18" s="63">
        <v>5</v>
      </c>
      <c r="Q18" s="65">
        <v>0</v>
      </c>
      <c r="R18" s="65">
        <v>0</v>
      </c>
      <c r="S18" s="65">
        <v>0</v>
      </c>
      <c r="T18" s="66">
        <v>0</v>
      </c>
      <c r="U18" s="66">
        <v>0</v>
      </c>
      <c r="V18" s="63">
        <v>5</v>
      </c>
      <c r="W18" s="66">
        <v>0</v>
      </c>
      <c r="X18" s="266"/>
    </row>
    <row r="19" spans="1:24" ht="30" customHeight="1" x14ac:dyDescent="0.25">
      <c r="A19" s="30" t="s">
        <v>150</v>
      </c>
      <c r="B19" s="64">
        <v>17173116</v>
      </c>
      <c r="C19" s="63">
        <v>9677052</v>
      </c>
      <c r="D19" s="63">
        <v>26474573</v>
      </c>
      <c r="E19" s="63">
        <v>11089581</v>
      </c>
      <c r="F19" s="63">
        <v>7540856</v>
      </c>
      <c r="G19" s="63">
        <v>2452766</v>
      </c>
      <c r="H19" s="63">
        <v>6250268</v>
      </c>
      <c r="I19" s="63">
        <v>2515648</v>
      </c>
      <c r="J19" s="63">
        <v>5528496</v>
      </c>
      <c r="K19" s="63">
        <v>3509838</v>
      </c>
      <c r="L19" s="63">
        <v>19319620</v>
      </c>
      <c r="M19" s="63">
        <v>8478252</v>
      </c>
      <c r="N19" s="63">
        <v>7154953</v>
      </c>
      <c r="O19" s="63">
        <v>2611329</v>
      </c>
      <c r="P19" s="63">
        <v>4542799</v>
      </c>
      <c r="Q19" s="63">
        <v>2184282</v>
      </c>
      <c r="R19" s="63">
        <v>5155569</v>
      </c>
      <c r="S19" s="63">
        <v>2082065</v>
      </c>
      <c r="T19" s="63">
        <v>5553917</v>
      </c>
      <c r="U19" s="63">
        <v>2434154</v>
      </c>
      <c r="V19" s="63">
        <v>15252285</v>
      </c>
      <c r="W19" s="63">
        <v>6700501</v>
      </c>
      <c r="X19" s="266"/>
    </row>
    <row r="20" spans="1:24" ht="30" customHeight="1" x14ac:dyDescent="0.25">
      <c r="A20" s="30" t="s">
        <v>232</v>
      </c>
      <c r="B20" s="65">
        <v>0</v>
      </c>
      <c r="C20" s="63">
        <v>9787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3">
        <v>113</v>
      </c>
      <c r="U20" s="66">
        <v>0</v>
      </c>
      <c r="V20" s="63">
        <v>113</v>
      </c>
      <c r="W20" s="66">
        <v>0</v>
      </c>
      <c r="X20" s="266"/>
    </row>
    <row r="21" spans="1:24" ht="30" customHeight="1" x14ac:dyDescent="0.25">
      <c r="A21" s="41" t="s">
        <v>345</v>
      </c>
      <c r="B21" s="64">
        <v>23829</v>
      </c>
      <c r="C21" s="63">
        <v>203895</v>
      </c>
      <c r="D21" s="63">
        <v>48841</v>
      </c>
      <c r="E21" s="63">
        <v>167549</v>
      </c>
      <c r="F21" s="63">
        <v>9049</v>
      </c>
      <c r="G21" s="63">
        <v>47164</v>
      </c>
      <c r="H21" s="63">
        <v>12039</v>
      </c>
      <c r="I21" s="63">
        <v>23326</v>
      </c>
      <c r="J21" s="63">
        <v>13515</v>
      </c>
      <c r="K21" s="63">
        <v>55220</v>
      </c>
      <c r="L21" s="63">
        <v>34603</v>
      </c>
      <c r="M21" s="63">
        <v>125710</v>
      </c>
      <c r="N21" s="63">
        <v>14238</v>
      </c>
      <c r="O21" s="63">
        <v>41839</v>
      </c>
      <c r="P21" s="63">
        <v>12865</v>
      </c>
      <c r="Q21" s="63">
        <v>41856</v>
      </c>
      <c r="R21" s="63">
        <v>9911</v>
      </c>
      <c r="S21" s="63">
        <v>20269</v>
      </c>
      <c r="T21" s="63">
        <v>13135</v>
      </c>
      <c r="U21" s="63">
        <v>27147</v>
      </c>
      <c r="V21" s="63">
        <v>35911</v>
      </c>
      <c r="W21" s="63">
        <v>89272</v>
      </c>
      <c r="X21" s="266"/>
    </row>
    <row r="22" spans="1:24" ht="30" customHeight="1" x14ac:dyDescent="0.25">
      <c r="A22" s="41" t="s">
        <v>169</v>
      </c>
      <c r="B22" s="64">
        <v>5787</v>
      </c>
      <c r="C22" s="63">
        <v>101730</v>
      </c>
      <c r="D22" s="63">
        <v>216991</v>
      </c>
      <c r="E22" s="63">
        <v>557023</v>
      </c>
      <c r="F22" s="63">
        <v>6052</v>
      </c>
      <c r="G22" s="63">
        <v>78717</v>
      </c>
      <c r="H22" s="63">
        <v>3221</v>
      </c>
      <c r="I22" s="63">
        <v>28274</v>
      </c>
      <c r="J22" s="63">
        <v>64623</v>
      </c>
      <c r="K22" s="63">
        <v>5367</v>
      </c>
      <c r="L22" s="63">
        <v>73896</v>
      </c>
      <c r="M22" s="63">
        <v>112358</v>
      </c>
      <c r="N22" s="63">
        <v>143095</v>
      </c>
      <c r="O22" s="63">
        <v>444665</v>
      </c>
      <c r="P22" s="63">
        <v>83491</v>
      </c>
      <c r="Q22" s="63">
        <v>397565</v>
      </c>
      <c r="R22" s="63">
        <v>7793</v>
      </c>
      <c r="S22" s="63">
        <v>10511</v>
      </c>
      <c r="T22" s="63">
        <v>105626</v>
      </c>
      <c r="U22" s="63">
        <v>4240</v>
      </c>
      <c r="V22" s="63">
        <v>196910</v>
      </c>
      <c r="W22" s="63">
        <v>412316</v>
      </c>
      <c r="X22" s="266"/>
    </row>
    <row r="23" spans="1:24" ht="30" customHeight="1" x14ac:dyDescent="0.25">
      <c r="A23" s="30" t="s">
        <v>231</v>
      </c>
      <c r="B23" s="64">
        <v>30015</v>
      </c>
      <c r="C23" s="63">
        <v>843</v>
      </c>
      <c r="D23" s="63">
        <v>92</v>
      </c>
      <c r="E23" s="63">
        <v>26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3">
        <v>5</v>
      </c>
      <c r="L23" s="65">
        <v>0</v>
      </c>
      <c r="M23" s="63">
        <v>5</v>
      </c>
      <c r="N23" s="63">
        <v>92</v>
      </c>
      <c r="O23" s="63">
        <v>21</v>
      </c>
      <c r="P23" s="65">
        <v>0</v>
      </c>
      <c r="Q23" s="65">
        <v>0</v>
      </c>
      <c r="R23" s="63">
        <v>149</v>
      </c>
      <c r="S23" s="65">
        <v>0</v>
      </c>
      <c r="T23" s="63">
        <v>7</v>
      </c>
      <c r="U23" s="66">
        <v>0</v>
      </c>
      <c r="V23" s="63">
        <v>156</v>
      </c>
      <c r="W23" s="66">
        <v>0</v>
      </c>
      <c r="X23" s="266"/>
    </row>
    <row r="24" spans="1:24" ht="30" customHeight="1" x14ac:dyDescent="0.25">
      <c r="A24" s="41" t="s">
        <v>230</v>
      </c>
      <c r="B24" s="64">
        <v>242</v>
      </c>
      <c r="C24" s="65">
        <v>0</v>
      </c>
      <c r="D24" s="63">
        <v>424</v>
      </c>
      <c r="E24" s="63">
        <v>1951</v>
      </c>
      <c r="F24" s="65">
        <v>0</v>
      </c>
      <c r="G24" s="65">
        <v>0</v>
      </c>
      <c r="H24" s="65">
        <v>0</v>
      </c>
      <c r="I24" s="63">
        <v>1951</v>
      </c>
      <c r="J24" s="65">
        <v>0</v>
      </c>
      <c r="K24" s="65">
        <v>0</v>
      </c>
      <c r="L24" s="65">
        <v>0</v>
      </c>
      <c r="M24" s="63">
        <v>1951</v>
      </c>
      <c r="N24" s="63">
        <v>424</v>
      </c>
      <c r="O24" s="65">
        <v>0</v>
      </c>
      <c r="P24" s="63">
        <v>480</v>
      </c>
      <c r="Q24" s="65">
        <v>0</v>
      </c>
      <c r="R24" s="63">
        <v>380</v>
      </c>
      <c r="S24" s="65">
        <v>0</v>
      </c>
      <c r="T24" s="63">
        <v>674</v>
      </c>
      <c r="U24" s="66">
        <v>0</v>
      </c>
      <c r="V24" s="63">
        <v>1534</v>
      </c>
      <c r="W24" s="66">
        <v>0</v>
      </c>
      <c r="X24" s="266"/>
    </row>
    <row r="25" spans="1:24" ht="30" customHeight="1" x14ac:dyDescent="0.25">
      <c r="A25" s="30" t="s">
        <v>229</v>
      </c>
      <c r="B25" s="64">
        <v>124865</v>
      </c>
      <c r="C25" s="63">
        <v>16705</v>
      </c>
      <c r="D25" s="63">
        <v>34912</v>
      </c>
      <c r="E25" s="63">
        <v>67951</v>
      </c>
      <c r="F25" s="63">
        <v>19930</v>
      </c>
      <c r="G25" s="63">
        <v>58164</v>
      </c>
      <c r="H25" s="65">
        <v>0</v>
      </c>
      <c r="I25" s="63">
        <v>2864</v>
      </c>
      <c r="J25" s="63">
        <v>12267</v>
      </c>
      <c r="K25" s="63">
        <v>2405</v>
      </c>
      <c r="L25" s="63">
        <v>32197</v>
      </c>
      <c r="M25" s="63">
        <v>63433</v>
      </c>
      <c r="N25" s="63">
        <v>2715</v>
      </c>
      <c r="O25" s="63">
        <v>4518</v>
      </c>
      <c r="P25" s="63">
        <v>62598</v>
      </c>
      <c r="Q25" s="63">
        <v>350</v>
      </c>
      <c r="R25" s="63">
        <v>12069</v>
      </c>
      <c r="S25" s="63">
        <v>1844</v>
      </c>
      <c r="T25" s="63">
        <v>36407</v>
      </c>
      <c r="U25" s="63">
        <v>4276</v>
      </c>
      <c r="V25" s="63">
        <v>111074</v>
      </c>
      <c r="W25" s="63">
        <v>6470</v>
      </c>
      <c r="X25" s="266"/>
    </row>
    <row r="26" spans="1:24" ht="30" customHeight="1" x14ac:dyDescent="0.25">
      <c r="A26" s="30" t="s">
        <v>228</v>
      </c>
      <c r="B26" s="65">
        <v>0</v>
      </c>
      <c r="C26" s="63">
        <v>572</v>
      </c>
      <c r="D26" s="65">
        <v>0</v>
      </c>
      <c r="E26" s="63">
        <v>314</v>
      </c>
      <c r="F26" s="65">
        <v>0</v>
      </c>
      <c r="G26" s="63">
        <v>168</v>
      </c>
      <c r="H26" s="65">
        <v>0</v>
      </c>
      <c r="I26" s="65">
        <v>0</v>
      </c>
      <c r="J26" s="65">
        <v>0</v>
      </c>
      <c r="K26" s="63">
        <v>146</v>
      </c>
      <c r="L26" s="65">
        <v>0</v>
      </c>
      <c r="M26" s="63">
        <v>314</v>
      </c>
      <c r="N26" s="65">
        <v>0</v>
      </c>
      <c r="O26" s="65">
        <v>0</v>
      </c>
      <c r="P26" s="65">
        <v>0</v>
      </c>
      <c r="Q26" s="65">
        <v>0</v>
      </c>
      <c r="R26" s="63">
        <v>12</v>
      </c>
      <c r="S26" s="63">
        <v>76</v>
      </c>
      <c r="T26" s="65">
        <v>0</v>
      </c>
      <c r="U26" s="65">
        <v>0</v>
      </c>
      <c r="V26" s="63">
        <v>12</v>
      </c>
      <c r="W26" s="63">
        <v>76</v>
      </c>
      <c r="X26" s="266"/>
    </row>
    <row r="27" spans="1:24" ht="30" customHeight="1" x14ac:dyDescent="0.25">
      <c r="A27" s="30" t="s">
        <v>149</v>
      </c>
      <c r="B27" s="64">
        <v>154166</v>
      </c>
      <c r="C27" s="63">
        <v>680</v>
      </c>
      <c r="D27" s="63">
        <v>143588</v>
      </c>
      <c r="E27" s="63">
        <v>17735</v>
      </c>
      <c r="F27" s="63">
        <v>105628</v>
      </c>
      <c r="G27" s="63">
        <v>1117</v>
      </c>
      <c r="H27" s="65">
        <v>0</v>
      </c>
      <c r="I27" s="63">
        <v>415</v>
      </c>
      <c r="J27" s="63">
        <v>18400</v>
      </c>
      <c r="K27" s="63">
        <v>8595</v>
      </c>
      <c r="L27" s="63">
        <v>124028</v>
      </c>
      <c r="M27" s="63">
        <v>10127</v>
      </c>
      <c r="N27" s="63">
        <v>19560</v>
      </c>
      <c r="O27" s="63">
        <v>7608</v>
      </c>
      <c r="P27" s="63">
        <v>17442</v>
      </c>
      <c r="Q27" s="63">
        <v>3006</v>
      </c>
      <c r="R27" s="63">
        <v>17865</v>
      </c>
      <c r="S27" s="63">
        <v>11098</v>
      </c>
      <c r="T27" s="63">
        <v>6860</v>
      </c>
      <c r="U27" s="63">
        <v>5748</v>
      </c>
      <c r="V27" s="63">
        <v>42167</v>
      </c>
      <c r="W27" s="63">
        <v>19852</v>
      </c>
      <c r="X27" s="266"/>
    </row>
    <row r="28" spans="1:24" ht="30" customHeight="1" x14ac:dyDescent="0.25">
      <c r="A28" s="30" t="s">
        <v>168</v>
      </c>
      <c r="B28" s="64">
        <v>209057</v>
      </c>
      <c r="C28" s="63">
        <v>98527</v>
      </c>
      <c r="D28" s="63">
        <v>598029</v>
      </c>
      <c r="E28" s="63">
        <v>92775</v>
      </c>
      <c r="F28" s="63">
        <v>300629</v>
      </c>
      <c r="G28" s="63">
        <v>31030</v>
      </c>
      <c r="H28" s="63">
        <v>195552</v>
      </c>
      <c r="I28" s="63">
        <v>18139</v>
      </c>
      <c r="J28" s="63">
        <v>15812</v>
      </c>
      <c r="K28" s="63">
        <v>28263</v>
      </c>
      <c r="L28" s="63">
        <v>511993</v>
      </c>
      <c r="M28" s="63">
        <v>77432</v>
      </c>
      <c r="N28" s="63">
        <v>86036</v>
      </c>
      <c r="O28" s="63">
        <v>15343</v>
      </c>
      <c r="P28" s="63">
        <v>59656</v>
      </c>
      <c r="Q28" s="63">
        <v>28035</v>
      </c>
      <c r="R28" s="63">
        <v>45</v>
      </c>
      <c r="S28" s="63">
        <v>9356</v>
      </c>
      <c r="T28" s="63">
        <v>1689</v>
      </c>
      <c r="U28" s="63">
        <v>17762</v>
      </c>
      <c r="V28" s="63">
        <v>61390</v>
      </c>
      <c r="W28" s="63">
        <v>55153</v>
      </c>
      <c r="X28" s="266"/>
    </row>
    <row r="29" spans="1:24" ht="30" customHeight="1" x14ac:dyDescent="0.25">
      <c r="A29" s="31" t="s">
        <v>227</v>
      </c>
      <c r="B29" s="67">
        <v>64411</v>
      </c>
      <c r="C29" s="67">
        <v>726919</v>
      </c>
      <c r="D29" s="68">
        <v>63463</v>
      </c>
      <c r="E29" s="68">
        <v>590963</v>
      </c>
      <c r="F29" s="68">
        <v>15725</v>
      </c>
      <c r="G29" s="68">
        <v>130205</v>
      </c>
      <c r="H29" s="68">
        <v>24878</v>
      </c>
      <c r="I29" s="68">
        <v>130754</v>
      </c>
      <c r="J29" s="68">
        <v>8968</v>
      </c>
      <c r="K29" s="68">
        <v>141778</v>
      </c>
      <c r="L29" s="67">
        <v>49571</v>
      </c>
      <c r="M29" s="68">
        <v>402737</v>
      </c>
      <c r="N29" s="68">
        <v>13892</v>
      </c>
      <c r="O29" s="68">
        <v>188226</v>
      </c>
      <c r="P29" s="68">
        <v>15134</v>
      </c>
      <c r="Q29" s="68">
        <v>518444</v>
      </c>
      <c r="R29" s="67">
        <v>28927</v>
      </c>
      <c r="S29" s="67">
        <v>563390</v>
      </c>
      <c r="T29" s="67">
        <v>33187</v>
      </c>
      <c r="U29" s="67">
        <v>137219</v>
      </c>
      <c r="V29" s="67">
        <v>77248</v>
      </c>
      <c r="W29" s="67">
        <v>1219053</v>
      </c>
      <c r="X29" s="266"/>
    </row>
    <row r="30" spans="1:24" ht="21.75" customHeight="1" x14ac:dyDescent="0.25">
      <c r="A30" s="44" t="s">
        <v>396</v>
      </c>
      <c r="B30" s="45"/>
      <c r="C30" s="45"/>
      <c r="D30" s="45"/>
      <c r="E30" s="45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266"/>
    </row>
    <row r="31" spans="1:24" x14ac:dyDescent="0.25"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1"/>
      <c r="U31" s="61"/>
      <c r="V31" s="61"/>
      <c r="W31" s="61"/>
    </row>
    <row r="32" spans="1:24" x14ac:dyDescent="0.25">
      <c r="D32" s="32"/>
      <c r="H32" s="71"/>
      <c r="I32" s="71"/>
      <c r="J32" s="71"/>
      <c r="K32" s="71"/>
      <c r="L32" s="71"/>
      <c r="M32" s="71"/>
      <c r="N32" s="71"/>
      <c r="O32" s="71"/>
      <c r="T32" s="71"/>
      <c r="U32" s="71"/>
      <c r="V32" s="71"/>
      <c r="W32" s="71"/>
    </row>
    <row r="33" spans="1:23" x14ac:dyDescent="0.25">
      <c r="D33" s="32"/>
      <c r="H33" s="71"/>
      <c r="I33" s="71"/>
      <c r="J33" s="71"/>
      <c r="K33" s="71"/>
      <c r="L33" s="71"/>
      <c r="M33" s="71"/>
      <c r="N33" s="71"/>
      <c r="O33" s="71"/>
      <c r="T33" s="71"/>
      <c r="U33" s="71"/>
      <c r="V33" s="71"/>
      <c r="W33" s="71"/>
    </row>
    <row r="34" spans="1:23" x14ac:dyDescent="0.25">
      <c r="A34" s="70"/>
      <c r="J34" s="71"/>
      <c r="K34" s="71"/>
      <c r="L34" s="71"/>
      <c r="M34" s="71"/>
      <c r="T34" s="71"/>
      <c r="U34" s="71"/>
      <c r="V34" s="71"/>
      <c r="W34" s="71"/>
    </row>
    <row r="35" spans="1:23" x14ac:dyDescent="0.25">
      <c r="A35" s="71"/>
      <c r="J35" s="71"/>
      <c r="K35" s="71"/>
      <c r="L35" s="71"/>
      <c r="M35" s="71"/>
      <c r="R35" s="71"/>
      <c r="S35" s="71"/>
      <c r="T35" s="71"/>
      <c r="U35" s="71"/>
      <c r="V35" s="71"/>
      <c r="W35" s="71"/>
    </row>
    <row r="36" spans="1:23" x14ac:dyDescent="0.25">
      <c r="U36" s="72"/>
    </row>
    <row r="37" spans="1:23" x14ac:dyDescent="0.25">
      <c r="T37" s="71"/>
      <c r="U37" s="71"/>
      <c r="V37" s="71"/>
      <c r="W37" s="71"/>
    </row>
    <row r="38" spans="1:23" x14ac:dyDescent="0.25">
      <c r="R38" s="71"/>
      <c r="S38" s="71"/>
      <c r="T38" s="71"/>
      <c r="U38" s="71"/>
    </row>
  </sheetData>
  <mergeCells count="17">
    <mergeCell ref="P3:W3"/>
    <mergeCell ref="T4:U4"/>
    <mergeCell ref="A1:W1"/>
    <mergeCell ref="X1:X30"/>
    <mergeCell ref="H4:I4"/>
    <mergeCell ref="N4:O4"/>
    <mergeCell ref="A3:A5"/>
    <mergeCell ref="F3:O3"/>
    <mergeCell ref="F4:G4"/>
    <mergeCell ref="J4:K4"/>
    <mergeCell ref="A2:W2"/>
    <mergeCell ref="B3:C4"/>
    <mergeCell ref="D3:E4"/>
    <mergeCell ref="P4:Q4"/>
    <mergeCell ref="R4:S4"/>
    <mergeCell ref="L4:M4"/>
    <mergeCell ref="V4:W4"/>
  </mergeCells>
  <printOptions horizontalCentered="1"/>
  <pageMargins left="7.874015748031496E-2" right="7.874015748031496E-2" top="0.19685039370078741" bottom="0.98425196850393704" header="0" footer="0"/>
  <pageSetup paperSize="9" scale="62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803B2-E7A0-43D0-8242-68429739C024}">
  <sheetPr>
    <pageSetUpPr fitToPage="1"/>
  </sheetPr>
  <dimension ref="A1:X28"/>
  <sheetViews>
    <sheetView zoomScaleNormal="100" workbookViewId="0">
      <selection sqref="A1:W1"/>
    </sheetView>
  </sheetViews>
  <sheetFormatPr defaultColWidth="9.140625" defaultRowHeight="15.75" x14ac:dyDescent="0.25"/>
  <cols>
    <col min="1" max="1" width="16.85546875" style="1" customWidth="1"/>
    <col min="2" max="23" width="12.85546875" style="47" customWidth="1"/>
    <col min="24" max="24" width="6.7109375" style="1" customWidth="1"/>
    <col min="25" max="16384" width="9.140625" style="1"/>
  </cols>
  <sheetData>
    <row r="1" spans="1:24" ht="18" customHeight="1" x14ac:dyDescent="0.25">
      <c r="A1" s="325" t="s">
        <v>398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266">
        <v>33</v>
      </c>
    </row>
    <row r="2" spans="1:24" ht="12.75" customHeight="1" x14ac:dyDescent="0.25">
      <c r="A2" s="326" t="s">
        <v>179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266"/>
    </row>
    <row r="3" spans="1:24" ht="39.75" customHeight="1" x14ac:dyDescent="0.25">
      <c r="A3" s="327" t="s">
        <v>326</v>
      </c>
      <c r="B3" s="318">
        <v>2021</v>
      </c>
      <c r="C3" s="318"/>
      <c r="D3" s="318">
        <v>2022</v>
      </c>
      <c r="E3" s="318"/>
      <c r="F3" s="305">
        <v>2022</v>
      </c>
      <c r="G3" s="306"/>
      <c r="H3" s="306"/>
      <c r="I3" s="306"/>
      <c r="J3" s="306"/>
      <c r="K3" s="306"/>
      <c r="L3" s="306"/>
      <c r="M3" s="306"/>
      <c r="N3" s="306"/>
      <c r="O3" s="307"/>
      <c r="P3" s="305" t="s">
        <v>360</v>
      </c>
      <c r="Q3" s="306"/>
      <c r="R3" s="306"/>
      <c r="S3" s="306"/>
      <c r="T3" s="306"/>
      <c r="U3" s="306"/>
      <c r="V3" s="306"/>
      <c r="W3" s="307"/>
      <c r="X3" s="266"/>
    </row>
    <row r="4" spans="1:24" ht="39.75" customHeight="1" x14ac:dyDescent="0.25">
      <c r="A4" s="328"/>
      <c r="B4" s="319"/>
      <c r="C4" s="319"/>
      <c r="D4" s="319"/>
      <c r="E4" s="319"/>
      <c r="F4" s="319" t="s">
        <v>361</v>
      </c>
      <c r="G4" s="319"/>
      <c r="H4" s="319" t="s">
        <v>362</v>
      </c>
      <c r="I4" s="319"/>
      <c r="J4" s="319" t="s">
        <v>363</v>
      </c>
      <c r="K4" s="319"/>
      <c r="L4" s="303" t="s">
        <v>372</v>
      </c>
      <c r="M4" s="304"/>
      <c r="N4" s="319" t="s">
        <v>364</v>
      </c>
      <c r="O4" s="319"/>
      <c r="P4" s="330" t="s">
        <v>361</v>
      </c>
      <c r="Q4" s="330"/>
      <c r="R4" s="319" t="s">
        <v>362</v>
      </c>
      <c r="S4" s="319"/>
      <c r="T4" s="319" t="s">
        <v>363</v>
      </c>
      <c r="U4" s="319"/>
      <c r="V4" s="303" t="s">
        <v>372</v>
      </c>
      <c r="W4" s="304"/>
      <c r="X4" s="266"/>
    </row>
    <row r="5" spans="1:24" ht="39.75" customHeight="1" x14ac:dyDescent="0.25">
      <c r="A5" s="329"/>
      <c r="B5" s="34" t="s">
        <v>177</v>
      </c>
      <c r="C5" s="34" t="s">
        <v>365</v>
      </c>
      <c r="D5" s="34" t="s">
        <v>177</v>
      </c>
      <c r="E5" s="34" t="s">
        <v>365</v>
      </c>
      <c r="F5" s="34" t="s">
        <v>177</v>
      </c>
      <c r="G5" s="34" t="s">
        <v>365</v>
      </c>
      <c r="H5" s="34" t="s">
        <v>177</v>
      </c>
      <c r="I5" s="34" t="s">
        <v>365</v>
      </c>
      <c r="J5" s="34" t="s">
        <v>177</v>
      </c>
      <c r="K5" s="34" t="s">
        <v>365</v>
      </c>
      <c r="L5" s="34" t="s">
        <v>177</v>
      </c>
      <c r="M5" s="34" t="s">
        <v>365</v>
      </c>
      <c r="N5" s="34" t="s">
        <v>177</v>
      </c>
      <c r="O5" s="34" t="s">
        <v>365</v>
      </c>
      <c r="P5" s="34" t="s">
        <v>177</v>
      </c>
      <c r="Q5" s="34" t="s">
        <v>365</v>
      </c>
      <c r="R5" s="34" t="s">
        <v>177</v>
      </c>
      <c r="S5" s="34" t="s">
        <v>365</v>
      </c>
      <c r="T5" s="34" t="s">
        <v>177</v>
      </c>
      <c r="U5" s="34" t="s">
        <v>365</v>
      </c>
      <c r="V5" s="34" t="s">
        <v>177</v>
      </c>
      <c r="W5" s="34" t="s">
        <v>365</v>
      </c>
      <c r="X5" s="266"/>
    </row>
    <row r="6" spans="1:24" s="29" customFormat="1" ht="39.75" customHeight="1" x14ac:dyDescent="0.2">
      <c r="A6" s="48" t="s">
        <v>176</v>
      </c>
      <c r="B6" s="49">
        <v>7650867</v>
      </c>
      <c r="C6" s="49">
        <v>9219326</v>
      </c>
      <c r="D6" s="49">
        <v>10243739</v>
      </c>
      <c r="E6" s="49">
        <v>11906804</v>
      </c>
      <c r="F6" s="50">
        <v>2473900</v>
      </c>
      <c r="G6" s="50">
        <v>2619525</v>
      </c>
      <c r="H6" s="50">
        <v>2637170</v>
      </c>
      <c r="I6" s="50">
        <v>3007724</v>
      </c>
      <c r="J6" s="50">
        <v>1902184</v>
      </c>
      <c r="K6" s="50">
        <v>3159031</v>
      </c>
      <c r="L6" s="50">
        <v>7013254</v>
      </c>
      <c r="M6" s="50">
        <v>8786280</v>
      </c>
      <c r="N6" s="50">
        <v>3230485</v>
      </c>
      <c r="O6" s="50">
        <v>3120524</v>
      </c>
      <c r="P6" s="50">
        <v>2624480</v>
      </c>
      <c r="Q6" s="50">
        <v>2056276</v>
      </c>
      <c r="R6" s="50">
        <v>3485996</v>
      </c>
      <c r="S6" s="50">
        <v>2007334</v>
      </c>
      <c r="T6" s="50">
        <v>2145486</v>
      </c>
      <c r="U6" s="50">
        <v>2657975</v>
      </c>
      <c r="V6" s="50">
        <v>8255962</v>
      </c>
      <c r="W6" s="50">
        <v>6721585</v>
      </c>
      <c r="X6" s="266"/>
    </row>
    <row r="7" spans="1:24" ht="39.75" customHeight="1" x14ac:dyDescent="0.25">
      <c r="A7" s="51" t="s">
        <v>218</v>
      </c>
      <c r="B7" s="52">
        <v>14</v>
      </c>
      <c r="C7" s="52">
        <v>4615</v>
      </c>
      <c r="D7" s="53">
        <v>0</v>
      </c>
      <c r="E7" s="52">
        <v>4640</v>
      </c>
      <c r="F7" s="53">
        <v>0</v>
      </c>
      <c r="G7" s="53">
        <v>0</v>
      </c>
      <c r="H7" s="53">
        <v>0</v>
      </c>
      <c r="I7" s="52">
        <v>2564</v>
      </c>
      <c r="J7" s="53">
        <v>0</v>
      </c>
      <c r="K7" s="52">
        <v>1240</v>
      </c>
      <c r="L7" s="54">
        <v>0</v>
      </c>
      <c r="M7" s="52">
        <v>3804</v>
      </c>
      <c r="N7" s="54">
        <v>0</v>
      </c>
      <c r="O7" s="52">
        <v>836</v>
      </c>
      <c r="P7" s="54">
        <v>0</v>
      </c>
      <c r="Q7" s="52">
        <v>871</v>
      </c>
      <c r="R7" s="54">
        <v>0</v>
      </c>
      <c r="S7" s="52">
        <v>1884</v>
      </c>
      <c r="T7" s="54">
        <v>0</v>
      </c>
      <c r="U7" s="52">
        <v>2493</v>
      </c>
      <c r="V7" s="54">
        <v>0</v>
      </c>
      <c r="W7" s="52">
        <v>5248</v>
      </c>
      <c r="X7" s="266"/>
    </row>
    <row r="8" spans="1:24" ht="39.75" customHeight="1" x14ac:dyDescent="0.25">
      <c r="A8" s="55" t="s">
        <v>215</v>
      </c>
      <c r="B8" s="52">
        <v>6375</v>
      </c>
      <c r="C8" s="52">
        <v>278246</v>
      </c>
      <c r="D8" s="52">
        <v>1639</v>
      </c>
      <c r="E8" s="52">
        <v>250183</v>
      </c>
      <c r="F8" s="52">
        <v>589</v>
      </c>
      <c r="G8" s="52">
        <v>55399</v>
      </c>
      <c r="H8" s="52">
        <v>996</v>
      </c>
      <c r="I8" s="52">
        <v>57323</v>
      </c>
      <c r="J8" s="52">
        <v>54</v>
      </c>
      <c r="K8" s="52">
        <v>62008</v>
      </c>
      <c r="L8" s="52">
        <v>1639</v>
      </c>
      <c r="M8" s="52">
        <v>174730</v>
      </c>
      <c r="N8" s="54">
        <v>0</v>
      </c>
      <c r="O8" s="52">
        <v>75453</v>
      </c>
      <c r="P8" s="52">
        <v>12</v>
      </c>
      <c r="Q8" s="52">
        <v>89326</v>
      </c>
      <c r="R8" s="54">
        <v>0</v>
      </c>
      <c r="S8" s="52">
        <v>46753</v>
      </c>
      <c r="T8" s="54">
        <v>0</v>
      </c>
      <c r="U8" s="52">
        <v>66151</v>
      </c>
      <c r="V8" s="52">
        <v>12</v>
      </c>
      <c r="W8" s="52">
        <v>202230</v>
      </c>
      <c r="X8" s="266"/>
    </row>
    <row r="9" spans="1:24" ht="39.75" customHeight="1" x14ac:dyDescent="0.25">
      <c r="A9" s="51" t="s">
        <v>325</v>
      </c>
      <c r="B9" s="53">
        <v>0</v>
      </c>
      <c r="C9" s="52">
        <v>10229</v>
      </c>
      <c r="D9" s="52">
        <v>294</v>
      </c>
      <c r="E9" s="52">
        <v>46091</v>
      </c>
      <c r="F9" s="52">
        <v>6</v>
      </c>
      <c r="G9" s="52">
        <v>5439</v>
      </c>
      <c r="H9" s="52">
        <v>288</v>
      </c>
      <c r="I9" s="52">
        <v>699</v>
      </c>
      <c r="J9" s="53">
        <v>0</v>
      </c>
      <c r="K9" s="52">
        <v>5010</v>
      </c>
      <c r="L9" s="52">
        <v>294</v>
      </c>
      <c r="M9" s="52">
        <v>11148</v>
      </c>
      <c r="N9" s="53">
        <v>0</v>
      </c>
      <c r="O9" s="52">
        <v>34943</v>
      </c>
      <c r="P9" s="53">
        <v>0</v>
      </c>
      <c r="Q9" s="52">
        <v>2243</v>
      </c>
      <c r="R9" s="54">
        <v>0</v>
      </c>
      <c r="S9" s="52">
        <v>8115</v>
      </c>
      <c r="T9" s="54">
        <v>0</v>
      </c>
      <c r="U9" s="52">
        <v>5340</v>
      </c>
      <c r="V9" s="54">
        <v>0</v>
      </c>
      <c r="W9" s="52">
        <v>15698</v>
      </c>
      <c r="X9" s="266"/>
    </row>
    <row r="10" spans="1:24" ht="39.75" customHeight="1" x14ac:dyDescent="0.25">
      <c r="A10" s="51" t="s">
        <v>324</v>
      </c>
      <c r="B10" s="53">
        <v>0</v>
      </c>
      <c r="C10" s="52">
        <v>7</v>
      </c>
      <c r="D10" s="52">
        <v>2627</v>
      </c>
      <c r="E10" s="52">
        <v>1188</v>
      </c>
      <c r="F10" s="53">
        <v>0</v>
      </c>
      <c r="G10" s="52">
        <v>2</v>
      </c>
      <c r="H10" s="53">
        <v>0</v>
      </c>
      <c r="I10" s="53">
        <v>0</v>
      </c>
      <c r="J10" s="53">
        <v>0</v>
      </c>
      <c r="K10" s="52">
        <v>1186</v>
      </c>
      <c r="L10" s="54">
        <v>0</v>
      </c>
      <c r="M10" s="52">
        <v>1188</v>
      </c>
      <c r="N10" s="52">
        <v>2627</v>
      </c>
      <c r="O10" s="53">
        <v>0</v>
      </c>
      <c r="P10" s="53">
        <v>0</v>
      </c>
      <c r="Q10" s="53">
        <v>0</v>
      </c>
      <c r="R10" s="52">
        <v>170</v>
      </c>
      <c r="S10" s="52">
        <v>1377</v>
      </c>
      <c r="T10" s="54">
        <v>0</v>
      </c>
      <c r="U10" s="52">
        <v>333</v>
      </c>
      <c r="V10" s="52">
        <v>170</v>
      </c>
      <c r="W10" s="52">
        <v>1710</v>
      </c>
      <c r="X10" s="266"/>
    </row>
    <row r="11" spans="1:24" ht="39.75" customHeight="1" x14ac:dyDescent="0.25">
      <c r="A11" s="51" t="s">
        <v>323</v>
      </c>
      <c r="B11" s="52">
        <v>1368570</v>
      </c>
      <c r="C11" s="52">
        <v>6963</v>
      </c>
      <c r="D11" s="52">
        <v>2174414</v>
      </c>
      <c r="E11" s="52">
        <v>10788</v>
      </c>
      <c r="F11" s="52">
        <v>582979</v>
      </c>
      <c r="G11" s="52">
        <v>3567</v>
      </c>
      <c r="H11" s="52">
        <v>586637</v>
      </c>
      <c r="I11" s="52">
        <v>43</v>
      </c>
      <c r="J11" s="52">
        <v>459261</v>
      </c>
      <c r="K11" s="53">
        <v>0</v>
      </c>
      <c r="L11" s="52">
        <v>1628877</v>
      </c>
      <c r="M11" s="52">
        <v>3610</v>
      </c>
      <c r="N11" s="52">
        <v>545537</v>
      </c>
      <c r="O11" s="52">
        <v>7178</v>
      </c>
      <c r="P11" s="52">
        <v>558146</v>
      </c>
      <c r="Q11" s="52">
        <v>2608</v>
      </c>
      <c r="R11" s="52">
        <v>489478</v>
      </c>
      <c r="S11" s="52">
        <v>93</v>
      </c>
      <c r="T11" s="52">
        <v>588726</v>
      </c>
      <c r="U11" s="52">
        <v>1638</v>
      </c>
      <c r="V11" s="52">
        <v>1636350</v>
      </c>
      <c r="W11" s="52">
        <v>4339</v>
      </c>
      <c r="X11" s="266"/>
    </row>
    <row r="12" spans="1:24" ht="39.75" customHeight="1" x14ac:dyDescent="0.25">
      <c r="A12" s="51" t="s">
        <v>322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  <c r="M12" s="54">
        <v>0</v>
      </c>
      <c r="N12" s="53">
        <v>0</v>
      </c>
      <c r="O12" s="53">
        <v>0</v>
      </c>
      <c r="P12" s="53">
        <v>0</v>
      </c>
      <c r="Q12" s="53">
        <v>0</v>
      </c>
      <c r="R12" s="52">
        <v>62</v>
      </c>
      <c r="S12" s="54">
        <v>0</v>
      </c>
      <c r="T12" s="54">
        <v>0</v>
      </c>
      <c r="U12" s="54">
        <v>0</v>
      </c>
      <c r="V12" s="52">
        <v>62</v>
      </c>
      <c r="W12" s="54">
        <v>0</v>
      </c>
      <c r="X12" s="266"/>
    </row>
    <row r="13" spans="1:24" ht="39.75" customHeight="1" x14ac:dyDescent="0.25">
      <c r="A13" s="51" t="s">
        <v>210</v>
      </c>
      <c r="B13" s="52">
        <v>3330</v>
      </c>
      <c r="C13" s="47">
        <v>203</v>
      </c>
      <c r="D13" s="52">
        <v>5232</v>
      </c>
      <c r="E13" s="52">
        <v>529</v>
      </c>
      <c r="F13" s="52">
        <v>688</v>
      </c>
      <c r="G13" s="52">
        <v>129</v>
      </c>
      <c r="H13" s="52">
        <v>24</v>
      </c>
      <c r="I13" s="52">
        <v>400</v>
      </c>
      <c r="J13" s="52">
        <v>240</v>
      </c>
      <c r="K13" s="53">
        <v>0</v>
      </c>
      <c r="L13" s="52">
        <v>952</v>
      </c>
      <c r="M13" s="52">
        <v>529</v>
      </c>
      <c r="N13" s="52">
        <v>4280</v>
      </c>
      <c r="O13" s="53">
        <v>0</v>
      </c>
      <c r="P13" s="52">
        <v>344</v>
      </c>
      <c r="Q13" s="52">
        <v>3</v>
      </c>
      <c r="R13" s="52">
        <v>363</v>
      </c>
      <c r="S13" s="54">
        <v>0</v>
      </c>
      <c r="T13" s="52">
        <v>18330</v>
      </c>
      <c r="U13" s="52">
        <v>50</v>
      </c>
      <c r="V13" s="52">
        <v>19037</v>
      </c>
      <c r="W13" s="52">
        <v>53</v>
      </c>
      <c r="X13" s="266"/>
    </row>
    <row r="14" spans="1:24" ht="39.75" customHeight="1" x14ac:dyDescent="0.25">
      <c r="A14" s="56" t="s">
        <v>156</v>
      </c>
      <c r="B14" s="52">
        <v>1834085</v>
      </c>
      <c r="C14" s="52">
        <v>2114263</v>
      </c>
      <c r="D14" s="52">
        <v>2244304</v>
      </c>
      <c r="E14" s="52">
        <v>2536767</v>
      </c>
      <c r="F14" s="52">
        <v>418672</v>
      </c>
      <c r="G14" s="52">
        <v>551937</v>
      </c>
      <c r="H14" s="52">
        <v>632072</v>
      </c>
      <c r="I14" s="52">
        <v>504810</v>
      </c>
      <c r="J14" s="52">
        <v>442856</v>
      </c>
      <c r="K14" s="52">
        <v>806515</v>
      </c>
      <c r="L14" s="52">
        <v>1493600</v>
      </c>
      <c r="M14" s="52">
        <v>1863262</v>
      </c>
      <c r="N14" s="52">
        <v>750704</v>
      </c>
      <c r="O14" s="52">
        <v>673505</v>
      </c>
      <c r="P14" s="52">
        <v>535170</v>
      </c>
      <c r="Q14" s="52">
        <v>296146</v>
      </c>
      <c r="R14" s="52">
        <v>1292209</v>
      </c>
      <c r="S14" s="52">
        <v>198220</v>
      </c>
      <c r="T14" s="52">
        <v>153219</v>
      </c>
      <c r="U14" s="52">
        <v>490984</v>
      </c>
      <c r="V14" s="52">
        <v>1980598</v>
      </c>
      <c r="W14" s="52">
        <v>985350</v>
      </c>
      <c r="X14" s="266"/>
    </row>
    <row r="15" spans="1:24" ht="39.75" customHeight="1" x14ac:dyDescent="0.25">
      <c r="A15" s="57" t="s">
        <v>321</v>
      </c>
      <c r="B15" s="53">
        <v>0</v>
      </c>
      <c r="C15" s="53">
        <v>0</v>
      </c>
      <c r="D15" s="52">
        <v>4</v>
      </c>
      <c r="E15" s="53">
        <v>0</v>
      </c>
      <c r="F15" s="53">
        <v>0</v>
      </c>
      <c r="G15" s="53">
        <v>0</v>
      </c>
      <c r="H15" s="52">
        <v>4</v>
      </c>
      <c r="I15" s="53">
        <v>0</v>
      </c>
      <c r="J15" s="53">
        <v>0</v>
      </c>
      <c r="K15" s="53">
        <v>0</v>
      </c>
      <c r="L15" s="52">
        <v>4</v>
      </c>
      <c r="M15" s="54">
        <v>0</v>
      </c>
      <c r="N15" s="53">
        <v>0</v>
      </c>
      <c r="O15" s="53">
        <v>0</v>
      </c>
      <c r="P15" s="53">
        <v>0</v>
      </c>
      <c r="Q15" s="53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266"/>
    </row>
    <row r="16" spans="1:24" ht="39.75" customHeight="1" x14ac:dyDescent="0.25">
      <c r="A16" s="51" t="s">
        <v>155</v>
      </c>
      <c r="B16" s="52">
        <v>1159412</v>
      </c>
      <c r="C16" s="52">
        <v>5392663</v>
      </c>
      <c r="D16" s="52">
        <v>1795553</v>
      </c>
      <c r="E16" s="52">
        <v>7450638</v>
      </c>
      <c r="F16" s="52">
        <v>309505</v>
      </c>
      <c r="G16" s="52">
        <v>1559809</v>
      </c>
      <c r="H16" s="52">
        <v>608891</v>
      </c>
      <c r="I16" s="52">
        <v>2031658</v>
      </c>
      <c r="J16" s="52">
        <v>352237</v>
      </c>
      <c r="K16" s="52">
        <v>1908395</v>
      </c>
      <c r="L16" s="52">
        <v>1270633</v>
      </c>
      <c r="M16" s="52">
        <v>5499862</v>
      </c>
      <c r="N16" s="52">
        <v>524920</v>
      </c>
      <c r="O16" s="52">
        <v>1950776</v>
      </c>
      <c r="P16" s="52">
        <v>530458</v>
      </c>
      <c r="Q16" s="52">
        <v>1345802</v>
      </c>
      <c r="R16" s="52">
        <v>664877</v>
      </c>
      <c r="S16" s="52">
        <v>1389005</v>
      </c>
      <c r="T16" s="52">
        <v>451573</v>
      </c>
      <c r="U16" s="52">
        <v>1763110</v>
      </c>
      <c r="V16" s="52">
        <v>1646908</v>
      </c>
      <c r="W16" s="52">
        <v>4497917</v>
      </c>
      <c r="X16" s="266"/>
    </row>
    <row r="17" spans="1:24" ht="39.75" customHeight="1" x14ac:dyDescent="0.25">
      <c r="A17" s="51" t="s">
        <v>171</v>
      </c>
      <c r="B17" s="52">
        <v>36248</v>
      </c>
      <c r="C17" s="52">
        <v>11414</v>
      </c>
      <c r="D17" s="52">
        <v>157660</v>
      </c>
      <c r="E17" s="52">
        <v>9235</v>
      </c>
      <c r="F17" s="52">
        <v>1298</v>
      </c>
      <c r="G17" s="52">
        <v>373</v>
      </c>
      <c r="H17" s="52">
        <v>1267</v>
      </c>
      <c r="I17" s="52">
        <v>4432</v>
      </c>
      <c r="J17" s="52">
        <v>51771</v>
      </c>
      <c r="K17" s="52">
        <v>2969</v>
      </c>
      <c r="L17" s="52">
        <v>54336</v>
      </c>
      <c r="M17" s="52">
        <v>7774</v>
      </c>
      <c r="N17" s="52">
        <v>103324</v>
      </c>
      <c r="O17" s="52">
        <v>1461</v>
      </c>
      <c r="P17" s="52">
        <v>6012</v>
      </c>
      <c r="Q17" s="52">
        <v>740</v>
      </c>
      <c r="R17" s="52">
        <v>208</v>
      </c>
      <c r="S17" s="52">
        <v>464</v>
      </c>
      <c r="T17" s="52">
        <v>23274</v>
      </c>
      <c r="U17" s="52">
        <v>1002</v>
      </c>
      <c r="V17" s="52">
        <v>29494</v>
      </c>
      <c r="W17" s="52">
        <v>2206</v>
      </c>
      <c r="X17" s="266"/>
    </row>
    <row r="18" spans="1:24" ht="39.75" customHeight="1" x14ac:dyDescent="0.25">
      <c r="A18" s="51" t="s">
        <v>237</v>
      </c>
      <c r="B18" s="52">
        <v>66</v>
      </c>
      <c r="C18" s="52">
        <v>87174</v>
      </c>
      <c r="D18" s="52">
        <v>4515</v>
      </c>
      <c r="E18" s="52">
        <v>34984</v>
      </c>
      <c r="F18" s="52">
        <v>2886</v>
      </c>
      <c r="G18" s="52">
        <v>3504</v>
      </c>
      <c r="H18" s="52">
        <v>223</v>
      </c>
      <c r="I18" s="52">
        <v>5998</v>
      </c>
      <c r="J18" s="52">
        <v>233</v>
      </c>
      <c r="K18" s="52">
        <v>5462</v>
      </c>
      <c r="L18" s="52">
        <v>3342</v>
      </c>
      <c r="M18" s="52">
        <v>14964</v>
      </c>
      <c r="N18" s="52">
        <v>1173</v>
      </c>
      <c r="O18" s="52">
        <v>20020</v>
      </c>
      <c r="P18" s="52">
        <v>2173</v>
      </c>
      <c r="Q18" s="52">
        <v>3141</v>
      </c>
      <c r="R18" s="54">
        <v>0</v>
      </c>
      <c r="S18" s="52">
        <v>469</v>
      </c>
      <c r="T18" s="52">
        <v>8</v>
      </c>
      <c r="U18" s="52">
        <v>2317</v>
      </c>
      <c r="V18" s="52">
        <v>2181</v>
      </c>
      <c r="W18" s="52">
        <v>5927</v>
      </c>
      <c r="X18" s="266"/>
    </row>
    <row r="19" spans="1:24" ht="39.75" customHeight="1" x14ac:dyDescent="0.25">
      <c r="A19" s="51" t="s">
        <v>151</v>
      </c>
      <c r="B19" s="52">
        <v>2730849</v>
      </c>
      <c r="C19" s="52">
        <v>983955</v>
      </c>
      <c r="D19" s="52">
        <v>3032127</v>
      </c>
      <c r="E19" s="52">
        <v>1215749</v>
      </c>
      <c r="F19" s="52">
        <v>722043</v>
      </c>
      <c r="G19" s="52">
        <v>301892</v>
      </c>
      <c r="H19" s="52">
        <v>599177</v>
      </c>
      <c r="I19" s="52">
        <v>355052</v>
      </c>
      <c r="J19" s="52">
        <v>535538</v>
      </c>
      <c r="K19" s="52">
        <v>271763</v>
      </c>
      <c r="L19" s="52">
        <v>1856758</v>
      </c>
      <c r="M19" s="52">
        <v>928707</v>
      </c>
      <c r="N19" s="52">
        <v>1175369</v>
      </c>
      <c r="O19" s="52">
        <v>287042</v>
      </c>
      <c r="P19" s="52">
        <v>839604</v>
      </c>
      <c r="Q19" s="52">
        <v>242149</v>
      </c>
      <c r="R19" s="52">
        <v>998738</v>
      </c>
      <c r="S19" s="52">
        <v>318388</v>
      </c>
      <c r="T19" s="52">
        <v>852154</v>
      </c>
      <c r="U19" s="52">
        <v>269625</v>
      </c>
      <c r="V19" s="52">
        <v>2690496</v>
      </c>
      <c r="W19" s="52">
        <v>830162</v>
      </c>
      <c r="X19" s="266"/>
    </row>
    <row r="20" spans="1:24" ht="39.75" customHeight="1" x14ac:dyDescent="0.25">
      <c r="A20" s="51" t="s">
        <v>232</v>
      </c>
      <c r="B20" s="53">
        <v>0</v>
      </c>
      <c r="C20" s="52">
        <v>9787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  <c r="M20" s="54">
        <v>0</v>
      </c>
      <c r="N20" s="53">
        <v>0</v>
      </c>
      <c r="O20" s="53">
        <v>0</v>
      </c>
      <c r="P20" s="53">
        <v>0</v>
      </c>
      <c r="Q20" s="53">
        <v>0</v>
      </c>
      <c r="R20" s="54">
        <v>0</v>
      </c>
      <c r="S20" s="54">
        <v>0</v>
      </c>
      <c r="T20" s="52">
        <v>113</v>
      </c>
      <c r="U20" s="54">
        <v>0</v>
      </c>
      <c r="V20" s="52">
        <v>113</v>
      </c>
      <c r="W20" s="54">
        <v>0</v>
      </c>
      <c r="X20" s="266"/>
    </row>
    <row r="21" spans="1:24" ht="39.75" customHeight="1" x14ac:dyDescent="0.25">
      <c r="A21" s="55" t="s">
        <v>352</v>
      </c>
      <c r="B21" s="52">
        <v>23829</v>
      </c>
      <c r="C21" s="52">
        <v>203895</v>
      </c>
      <c r="D21" s="52">
        <v>48841</v>
      </c>
      <c r="E21" s="52">
        <v>167549</v>
      </c>
      <c r="F21" s="52">
        <v>9049</v>
      </c>
      <c r="G21" s="52">
        <v>47164</v>
      </c>
      <c r="H21" s="52">
        <v>12039</v>
      </c>
      <c r="I21" s="52">
        <v>23326</v>
      </c>
      <c r="J21" s="52">
        <v>13515</v>
      </c>
      <c r="K21" s="52">
        <v>55220</v>
      </c>
      <c r="L21" s="52">
        <v>34603</v>
      </c>
      <c r="M21" s="52">
        <v>125710</v>
      </c>
      <c r="N21" s="52">
        <v>14238</v>
      </c>
      <c r="O21" s="52">
        <v>41839</v>
      </c>
      <c r="P21" s="52">
        <v>12865</v>
      </c>
      <c r="Q21" s="52">
        <v>41856</v>
      </c>
      <c r="R21" s="52">
        <v>9911</v>
      </c>
      <c r="S21" s="52">
        <v>20269</v>
      </c>
      <c r="T21" s="52">
        <v>13135</v>
      </c>
      <c r="U21" s="52">
        <v>27147</v>
      </c>
      <c r="V21" s="52">
        <v>35911</v>
      </c>
      <c r="W21" s="52">
        <v>89272</v>
      </c>
      <c r="X21" s="266"/>
    </row>
    <row r="22" spans="1:24" ht="39.75" customHeight="1" x14ac:dyDescent="0.25">
      <c r="A22" s="51" t="s">
        <v>229</v>
      </c>
      <c r="B22" s="52">
        <v>124865</v>
      </c>
      <c r="C22" s="52">
        <v>16705</v>
      </c>
      <c r="D22" s="52">
        <v>34912</v>
      </c>
      <c r="E22" s="52">
        <v>67951</v>
      </c>
      <c r="F22" s="52">
        <v>19930</v>
      </c>
      <c r="G22" s="52">
        <v>58164</v>
      </c>
      <c r="H22" s="53">
        <v>0</v>
      </c>
      <c r="I22" s="52">
        <v>2864</v>
      </c>
      <c r="J22" s="52">
        <v>12267</v>
      </c>
      <c r="K22" s="52">
        <v>2405</v>
      </c>
      <c r="L22" s="52">
        <v>32197</v>
      </c>
      <c r="M22" s="52">
        <v>63433</v>
      </c>
      <c r="N22" s="52">
        <v>2715</v>
      </c>
      <c r="O22" s="52">
        <v>4518</v>
      </c>
      <c r="P22" s="52">
        <v>62598</v>
      </c>
      <c r="Q22" s="52">
        <v>350</v>
      </c>
      <c r="R22" s="52">
        <v>12069</v>
      </c>
      <c r="S22" s="52">
        <v>1844</v>
      </c>
      <c r="T22" s="52">
        <v>36407</v>
      </c>
      <c r="U22" s="52">
        <v>4276</v>
      </c>
      <c r="V22" s="52">
        <v>111074</v>
      </c>
      <c r="W22" s="52">
        <v>6470</v>
      </c>
      <c r="X22" s="266"/>
    </row>
    <row r="23" spans="1:24" ht="39.75" customHeight="1" x14ac:dyDescent="0.25">
      <c r="A23" s="51" t="s">
        <v>149</v>
      </c>
      <c r="B23" s="52">
        <v>154166</v>
      </c>
      <c r="C23" s="52">
        <v>680</v>
      </c>
      <c r="D23" s="52">
        <v>143588</v>
      </c>
      <c r="E23" s="52">
        <v>17735</v>
      </c>
      <c r="F23" s="52">
        <v>105628</v>
      </c>
      <c r="G23" s="52">
        <v>1117</v>
      </c>
      <c r="H23" s="53">
        <v>0</v>
      </c>
      <c r="I23" s="52">
        <v>415</v>
      </c>
      <c r="J23" s="52">
        <v>18400</v>
      </c>
      <c r="K23" s="52">
        <v>8595</v>
      </c>
      <c r="L23" s="52">
        <v>124028</v>
      </c>
      <c r="M23" s="52">
        <v>10127</v>
      </c>
      <c r="N23" s="52">
        <v>19560</v>
      </c>
      <c r="O23" s="52">
        <v>7608</v>
      </c>
      <c r="P23" s="52">
        <v>17442</v>
      </c>
      <c r="Q23" s="52">
        <v>3006</v>
      </c>
      <c r="R23" s="52">
        <v>17865</v>
      </c>
      <c r="S23" s="52">
        <v>11097</v>
      </c>
      <c r="T23" s="52">
        <v>6860</v>
      </c>
      <c r="U23" s="52">
        <v>5748</v>
      </c>
      <c r="V23" s="52">
        <v>42167</v>
      </c>
      <c r="W23" s="52">
        <v>19851</v>
      </c>
      <c r="X23" s="266"/>
    </row>
    <row r="24" spans="1:24" ht="39.75" customHeight="1" x14ac:dyDescent="0.25">
      <c r="A24" s="58" t="s">
        <v>168</v>
      </c>
      <c r="B24" s="59">
        <v>209058</v>
      </c>
      <c r="C24" s="59">
        <v>98527</v>
      </c>
      <c r="D24" s="59">
        <v>598029</v>
      </c>
      <c r="E24" s="59">
        <v>92775</v>
      </c>
      <c r="F24" s="59">
        <v>300629</v>
      </c>
      <c r="G24" s="59">
        <v>31030</v>
      </c>
      <c r="H24" s="59">
        <v>195552</v>
      </c>
      <c r="I24" s="59">
        <v>18139</v>
      </c>
      <c r="J24" s="59">
        <v>15812</v>
      </c>
      <c r="K24" s="59">
        <v>28263</v>
      </c>
      <c r="L24" s="59">
        <v>511993</v>
      </c>
      <c r="M24" s="59">
        <v>77432</v>
      </c>
      <c r="N24" s="59">
        <v>86036</v>
      </c>
      <c r="O24" s="59">
        <v>15343</v>
      </c>
      <c r="P24" s="59">
        <v>59656</v>
      </c>
      <c r="Q24" s="59">
        <v>28035</v>
      </c>
      <c r="R24" s="59">
        <v>46</v>
      </c>
      <c r="S24" s="59">
        <v>9356</v>
      </c>
      <c r="T24" s="59">
        <v>1689</v>
      </c>
      <c r="U24" s="59">
        <v>17762</v>
      </c>
      <c r="V24" s="59">
        <v>61391</v>
      </c>
      <c r="W24" s="59">
        <v>55153</v>
      </c>
      <c r="X24" s="266"/>
    </row>
    <row r="25" spans="1:24" ht="21.75" customHeight="1" x14ac:dyDescent="0.25">
      <c r="A25" s="60" t="s">
        <v>399</v>
      </c>
      <c r="B25" s="45"/>
      <c r="C25" s="45"/>
      <c r="D25" s="45"/>
      <c r="E25" s="45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266"/>
    </row>
    <row r="26" spans="1:24" x14ac:dyDescent="0.25"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33"/>
    </row>
    <row r="27" spans="1:24" x14ac:dyDescent="0.25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4" x14ac:dyDescent="0.25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</row>
  </sheetData>
  <mergeCells count="17">
    <mergeCell ref="L4:M4"/>
    <mergeCell ref="T4:U4"/>
    <mergeCell ref="A1:W1"/>
    <mergeCell ref="A2:W2"/>
    <mergeCell ref="P3:W3"/>
    <mergeCell ref="X1:X25"/>
    <mergeCell ref="A3:A5"/>
    <mergeCell ref="B3:C4"/>
    <mergeCell ref="D3:E4"/>
    <mergeCell ref="F3:O3"/>
    <mergeCell ref="F4:G4"/>
    <mergeCell ref="H4:I4"/>
    <mergeCell ref="J4:K4"/>
    <mergeCell ref="N4:O4"/>
    <mergeCell ref="P4:Q4"/>
    <mergeCell ref="V4:W4"/>
    <mergeCell ref="R4:S4"/>
  </mergeCells>
  <printOptions horizontalCentered="1"/>
  <pageMargins left="0.23622047244094491" right="0.23622047244094491" top="1.1811023622047245" bottom="0.19685039370078741" header="0" footer="0"/>
  <pageSetup paperSize="9" scale="4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FAED4-02EF-4259-AB96-EA728E618978}">
  <sheetPr>
    <pageSetUpPr fitToPage="1"/>
  </sheetPr>
  <dimension ref="A1:Y22"/>
  <sheetViews>
    <sheetView zoomScaleNormal="100" workbookViewId="0">
      <selection sqref="A1:W1"/>
    </sheetView>
  </sheetViews>
  <sheetFormatPr defaultColWidth="9.140625" defaultRowHeight="15.75" x14ac:dyDescent="0.25"/>
  <cols>
    <col min="1" max="1" width="29.7109375" style="1" customWidth="1"/>
    <col min="2" max="5" width="10.85546875" style="47" customWidth="1"/>
    <col min="6" max="15" width="9.7109375" style="47" customWidth="1"/>
    <col min="16" max="23" width="10.85546875" style="47" customWidth="1"/>
    <col min="24" max="25" width="6.7109375" style="1" customWidth="1"/>
    <col min="26" max="16384" width="9.140625" style="1"/>
  </cols>
  <sheetData>
    <row r="1" spans="1:25" ht="18" customHeight="1" x14ac:dyDescent="0.25">
      <c r="A1" s="310" t="s">
        <v>400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266">
        <v>34</v>
      </c>
      <c r="Y1" s="33"/>
    </row>
    <row r="2" spans="1:25" ht="12.75" customHeight="1" x14ac:dyDescent="0.25">
      <c r="A2" s="331" t="s">
        <v>179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266"/>
      <c r="Y2" s="33"/>
    </row>
    <row r="3" spans="1:25" ht="32.25" customHeight="1" x14ac:dyDescent="0.25">
      <c r="A3" s="315" t="s">
        <v>178</v>
      </c>
      <c r="B3" s="318">
        <v>2021</v>
      </c>
      <c r="C3" s="318"/>
      <c r="D3" s="318">
        <v>2022</v>
      </c>
      <c r="E3" s="318"/>
      <c r="F3" s="305">
        <v>2022</v>
      </c>
      <c r="G3" s="306"/>
      <c r="H3" s="306"/>
      <c r="I3" s="306"/>
      <c r="J3" s="306"/>
      <c r="K3" s="306"/>
      <c r="L3" s="306"/>
      <c r="M3" s="306"/>
      <c r="N3" s="306"/>
      <c r="O3" s="307"/>
      <c r="P3" s="305" t="s">
        <v>360</v>
      </c>
      <c r="Q3" s="306"/>
      <c r="R3" s="306"/>
      <c r="S3" s="306"/>
      <c r="T3" s="306"/>
      <c r="U3" s="306"/>
      <c r="V3" s="306"/>
      <c r="W3" s="307"/>
      <c r="X3" s="266"/>
      <c r="Y3" s="33"/>
    </row>
    <row r="4" spans="1:25" ht="27" customHeight="1" x14ac:dyDescent="0.25">
      <c r="A4" s="316"/>
      <c r="B4" s="319"/>
      <c r="C4" s="319"/>
      <c r="D4" s="319"/>
      <c r="E4" s="319"/>
      <c r="F4" s="319" t="s">
        <v>361</v>
      </c>
      <c r="G4" s="319"/>
      <c r="H4" s="319" t="s">
        <v>362</v>
      </c>
      <c r="I4" s="319"/>
      <c r="J4" s="319" t="s">
        <v>363</v>
      </c>
      <c r="K4" s="319"/>
      <c r="L4" s="303" t="s">
        <v>372</v>
      </c>
      <c r="M4" s="304"/>
      <c r="N4" s="319" t="s">
        <v>364</v>
      </c>
      <c r="O4" s="319"/>
      <c r="P4" s="330" t="s">
        <v>361</v>
      </c>
      <c r="Q4" s="330"/>
      <c r="R4" s="319" t="s">
        <v>362</v>
      </c>
      <c r="S4" s="319"/>
      <c r="T4" s="319" t="s">
        <v>363</v>
      </c>
      <c r="U4" s="319"/>
      <c r="V4" s="303" t="s">
        <v>372</v>
      </c>
      <c r="W4" s="304"/>
      <c r="X4" s="266"/>
      <c r="Y4" s="33"/>
    </row>
    <row r="5" spans="1:25" ht="48" customHeight="1" x14ac:dyDescent="0.25">
      <c r="A5" s="317"/>
      <c r="B5" s="34" t="s">
        <v>177</v>
      </c>
      <c r="C5" s="34" t="s">
        <v>365</v>
      </c>
      <c r="D5" s="34" t="s">
        <v>177</v>
      </c>
      <c r="E5" s="34" t="s">
        <v>365</v>
      </c>
      <c r="F5" s="34" t="s">
        <v>177</v>
      </c>
      <c r="G5" s="34" t="s">
        <v>365</v>
      </c>
      <c r="H5" s="34" t="s">
        <v>177</v>
      </c>
      <c r="I5" s="34" t="s">
        <v>365</v>
      </c>
      <c r="J5" s="34" t="s">
        <v>177</v>
      </c>
      <c r="K5" s="34" t="s">
        <v>365</v>
      </c>
      <c r="L5" s="34" t="s">
        <v>177</v>
      </c>
      <c r="M5" s="34" t="s">
        <v>365</v>
      </c>
      <c r="N5" s="34" t="s">
        <v>177</v>
      </c>
      <c r="O5" s="34" t="s">
        <v>365</v>
      </c>
      <c r="P5" s="34" t="s">
        <v>177</v>
      </c>
      <c r="Q5" s="34" t="s">
        <v>365</v>
      </c>
      <c r="R5" s="34" t="s">
        <v>177</v>
      </c>
      <c r="S5" s="34" t="s">
        <v>365</v>
      </c>
      <c r="T5" s="34" t="s">
        <v>177</v>
      </c>
      <c r="U5" s="34" t="s">
        <v>365</v>
      </c>
      <c r="V5" s="34" t="s">
        <v>177</v>
      </c>
      <c r="W5" s="34" t="s">
        <v>365</v>
      </c>
      <c r="X5" s="266"/>
      <c r="Y5" s="33"/>
    </row>
    <row r="6" spans="1:25" s="29" customFormat="1" ht="48" customHeight="1" x14ac:dyDescent="0.2">
      <c r="A6" s="35" t="s">
        <v>176</v>
      </c>
      <c r="B6" s="36">
        <v>21801927</v>
      </c>
      <c r="C6" s="36">
        <v>16777936</v>
      </c>
      <c r="D6" s="37">
        <v>33191703</v>
      </c>
      <c r="E6" s="37">
        <v>21020552</v>
      </c>
      <c r="F6" s="37">
        <v>9102935</v>
      </c>
      <c r="G6" s="36">
        <v>4621140</v>
      </c>
      <c r="H6" s="37">
        <v>7878423</v>
      </c>
      <c r="I6" s="36">
        <v>5082231</v>
      </c>
      <c r="J6" s="37">
        <v>6755645</v>
      </c>
      <c r="K6" s="37">
        <v>5883364</v>
      </c>
      <c r="L6" s="37">
        <v>23737003</v>
      </c>
      <c r="M6" s="37">
        <v>15586735</v>
      </c>
      <c r="N6" s="37">
        <v>9454700</v>
      </c>
      <c r="O6" s="36">
        <v>5433817</v>
      </c>
      <c r="P6" s="37">
        <v>6182852</v>
      </c>
      <c r="Q6" s="36">
        <v>4356842</v>
      </c>
      <c r="R6" s="37">
        <v>6915668</v>
      </c>
      <c r="S6" s="36">
        <v>3982317</v>
      </c>
      <c r="T6" s="37">
        <v>7027977</v>
      </c>
      <c r="U6" s="37">
        <v>4643765</v>
      </c>
      <c r="V6" s="37">
        <v>20126497</v>
      </c>
      <c r="W6" s="36">
        <v>12982924</v>
      </c>
      <c r="X6" s="266"/>
      <c r="Y6" s="38"/>
    </row>
    <row r="7" spans="1:25" ht="48" customHeight="1" x14ac:dyDescent="0.25">
      <c r="A7" s="30" t="s">
        <v>175</v>
      </c>
      <c r="B7" s="39">
        <v>10731</v>
      </c>
      <c r="C7" s="39">
        <v>58228</v>
      </c>
      <c r="D7" s="39">
        <v>6900</v>
      </c>
      <c r="E7" s="39">
        <v>21638</v>
      </c>
      <c r="F7" s="39">
        <v>2405</v>
      </c>
      <c r="G7" s="39">
        <v>1680</v>
      </c>
      <c r="H7" s="39">
        <v>2212</v>
      </c>
      <c r="I7" s="39">
        <v>4386</v>
      </c>
      <c r="J7" s="39">
        <v>1185</v>
      </c>
      <c r="K7" s="39">
        <v>11601</v>
      </c>
      <c r="L7" s="39">
        <v>5802</v>
      </c>
      <c r="M7" s="39">
        <v>17667</v>
      </c>
      <c r="N7" s="39">
        <v>1098</v>
      </c>
      <c r="O7" s="39">
        <v>3971</v>
      </c>
      <c r="P7" s="39">
        <v>4650</v>
      </c>
      <c r="Q7" s="39">
        <v>11574</v>
      </c>
      <c r="R7" s="39">
        <v>7821</v>
      </c>
      <c r="S7" s="39">
        <v>167</v>
      </c>
      <c r="T7" s="39">
        <v>3113</v>
      </c>
      <c r="U7" s="39">
        <v>2061</v>
      </c>
      <c r="V7" s="39">
        <v>15584</v>
      </c>
      <c r="W7" s="39">
        <v>13802</v>
      </c>
      <c r="X7" s="266"/>
      <c r="Y7" s="38"/>
    </row>
    <row r="8" spans="1:25" ht="48" customHeight="1" x14ac:dyDescent="0.25">
      <c r="A8" s="30" t="s">
        <v>174</v>
      </c>
      <c r="B8" s="39">
        <v>826</v>
      </c>
      <c r="C8" s="39">
        <v>11457</v>
      </c>
      <c r="D8" s="39">
        <v>6706</v>
      </c>
      <c r="E8" s="39">
        <v>43439</v>
      </c>
      <c r="F8" s="39">
        <v>765</v>
      </c>
      <c r="G8" s="39">
        <v>5347</v>
      </c>
      <c r="H8" s="39">
        <v>511</v>
      </c>
      <c r="I8" s="39">
        <v>36437</v>
      </c>
      <c r="J8" s="39">
        <v>644</v>
      </c>
      <c r="K8" s="39">
        <v>197</v>
      </c>
      <c r="L8" s="39">
        <v>1920</v>
      </c>
      <c r="M8" s="39">
        <v>41981</v>
      </c>
      <c r="N8" s="39">
        <v>4786</v>
      </c>
      <c r="O8" s="39">
        <v>1458</v>
      </c>
      <c r="P8" s="39">
        <v>448</v>
      </c>
      <c r="Q8" s="40">
        <v>0</v>
      </c>
      <c r="R8" s="39">
        <v>1616</v>
      </c>
      <c r="S8" s="39">
        <v>1467</v>
      </c>
      <c r="T8" s="39">
        <v>339</v>
      </c>
      <c r="U8" s="39">
        <v>342</v>
      </c>
      <c r="V8" s="39">
        <v>2403</v>
      </c>
      <c r="W8" s="39">
        <v>1809</v>
      </c>
      <c r="X8" s="266"/>
      <c r="Y8" s="38"/>
    </row>
    <row r="9" spans="1:25" ht="48" customHeight="1" x14ac:dyDescent="0.25">
      <c r="A9" s="30" t="s">
        <v>173</v>
      </c>
      <c r="B9" s="40">
        <v>0</v>
      </c>
      <c r="C9" s="39">
        <v>7</v>
      </c>
      <c r="D9" s="39">
        <v>2627</v>
      </c>
      <c r="E9" s="39">
        <v>1188</v>
      </c>
      <c r="F9" s="40">
        <v>0</v>
      </c>
      <c r="G9" s="39">
        <v>2</v>
      </c>
      <c r="H9" s="40">
        <v>0</v>
      </c>
      <c r="I9" s="40">
        <v>0</v>
      </c>
      <c r="J9" s="40">
        <v>0</v>
      </c>
      <c r="K9" s="39">
        <v>1186</v>
      </c>
      <c r="L9" s="40">
        <v>0</v>
      </c>
      <c r="M9" s="39">
        <v>1188</v>
      </c>
      <c r="N9" s="39">
        <v>2627</v>
      </c>
      <c r="O9" s="40">
        <v>0</v>
      </c>
      <c r="P9" s="40">
        <v>0</v>
      </c>
      <c r="Q9" s="40">
        <v>0</v>
      </c>
      <c r="R9" s="39">
        <v>170</v>
      </c>
      <c r="S9" s="39">
        <v>1377</v>
      </c>
      <c r="T9" s="40">
        <v>0</v>
      </c>
      <c r="U9" s="39">
        <v>333</v>
      </c>
      <c r="V9" s="39">
        <v>170</v>
      </c>
      <c r="W9" s="39">
        <v>1710</v>
      </c>
      <c r="X9" s="266"/>
      <c r="Y9" s="38"/>
    </row>
    <row r="10" spans="1:25" ht="48" customHeight="1" x14ac:dyDescent="0.25">
      <c r="A10" s="30" t="s">
        <v>172</v>
      </c>
      <c r="B10" s="39">
        <v>51973</v>
      </c>
      <c r="C10" s="39">
        <v>60623</v>
      </c>
      <c r="D10" s="39">
        <v>14073</v>
      </c>
      <c r="E10" s="39">
        <v>14354</v>
      </c>
      <c r="F10" s="39">
        <v>12372</v>
      </c>
      <c r="G10" s="39">
        <v>13192</v>
      </c>
      <c r="H10" s="39">
        <v>520</v>
      </c>
      <c r="I10" s="39">
        <v>157</v>
      </c>
      <c r="J10" s="39">
        <v>674</v>
      </c>
      <c r="K10" s="39">
        <v>85</v>
      </c>
      <c r="L10" s="39">
        <v>13566</v>
      </c>
      <c r="M10" s="39">
        <v>13434</v>
      </c>
      <c r="N10" s="39">
        <v>507</v>
      </c>
      <c r="O10" s="39">
        <v>920</v>
      </c>
      <c r="P10" s="39">
        <v>712</v>
      </c>
      <c r="Q10" s="39">
        <v>184</v>
      </c>
      <c r="R10" s="39">
        <v>450</v>
      </c>
      <c r="S10" s="39">
        <v>59</v>
      </c>
      <c r="T10" s="39">
        <v>398</v>
      </c>
      <c r="U10" s="39">
        <v>76</v>
      </c>
      <c r="V10" s="39">
        <v>1560</v>
      </c>
      <c r="W10" s="39">
        <v>319</v>
      </c>
      <c r="X10" s="266"/>
      <c r="Y10" s="38"/>
    </row>
    <row r="11" spans="1:25" ht="48" customHeight="1" x14ac:dyDescent="0.25">
      <c r="A11" s="30" t="s">
        <v>155</v>
      </c>
      <c r="B11" s="39">
        <v>1159412</v>
      </c>
      <c r="C11" s="39">
        <v>5392663</v>
      </c>
      <c r="D11" s="39">
        <v>1795553</v>
      </c>
      <c r="E11" s="39">
        <v>7450638</v>
      </c>
      <c r="F11" s="39">
        <v>309505</v>
      </c>
      <c r="G11" s="39">
        <v>1559809</v>
      </c>
      <c r="H11" s="39">
        <v>608891</v>
      </c>
      <c r="I11" s="39">
        <v>2031658</v>
      </c>
      <c r="J11" s="39">
        <v>352237</v>
      </c>
      <c r="K11" s="39">
        <v>1908395</v>
      </c>
      <c r="L11" s="39">
        <v>1270633</v>
      </c>
      <c r="M11" s="39">
        <v>5499862</v>
      </c>
      <c r="N11" s="39">
        <v>524920</v>
      </c>
      <c r="O11" s="39">
        <v>1950776</v>
      </c>
      <c r="P11" s="39">
        <v>530458</v>
      </c>
      <c r="Q11" s="39">
        <v>1345802</v>
      </c>
      <c r="R11" s="39">
        <v>664877</v>
      </c>
      <c r="S11" s="39">
        <v>1389005</v>
      </c>
      <c r="T11" s="39">
        <v>451573</v>
      </c>
      <c r="U11" s="39">
        <v>1763110</v>
      </c>
      <c r="V11" s="39">
        <v>1646908</v>
      </c>
      <c r="W11" s="39">
        <v>4497917</v>
      </c>
      <c r="X11" s="266"/>
      <c r="Y11" s="38"/>
    </row>
    <row r="12" spans="1:25" ht="48" customHeight="1" x14ac:dyDescent="0.25">
      <c r="A12" s="30" t="s">
        <v>171</v>
      </c>
      <c r="B12" s="39">
        <v>36248</v>
      </c>
      <c r="C12" s="39">
        <v>11414</v>
      </c>
      <c r="D12" s="39">
        <v>157660</v>
      </c>
      <c r="E12" s="39">
        <v>9235</v>
      </c>
      <c r="F12" s="39">
        <v>1298</v>
      </c>
      <c r="G12" s="39">
        <v>373</v>
      </c>
      <c r="H12" s="39">
        <v>1267</v>
      </c>
      <c r="I12" s="39">
        <v>4432</v>
      </c>
      <c r="J12" s="39">
        <v>51771</v>
      </c>
      <c r="K12" s="39">
        <v>2969</v>
      </c>
      <c r="L12" s="39">
        <v>54336</v>
      </c>
      <c r="M12" s="39">
        <v>7774</v>
      </c>
      <c r="N12" s="39">
        <v>103324</v>
      </c>
      <c r="O12" s="39">
        <v>1461</v>
      </c>
      <c r="P12" s="39">
        <v>6012</v>
      </c>
      <c r="Q12" s="39">
        <v>740</v>
      </c>
      <c r="R12" s="39">
        <v>208</v>
      </c>
      <c r="S12" s="39">
        <v>464</v>
      </c>
      <c r="T12" s="39">
        <v>23274</v>
      </c>
      <c r="U12" s="39">
        <v>1002</v>
      </c>
      <c r="V12" s="39">
        <v>29494</v>
      </c>
      <c r="W12" s="39">
        <v>2206</v>
      </c>
      <c r="X12" s="266"/>
      <c r="Y12" s="38"/>
    </row>
    <row r="13" spans="1:25" ht="48" customHeight="1" x14ac:dyDescent="0.25">
      <c r="A13" s="30" t="s">
        <v>153</v>
      </c>
      <c r="B13" s="39">
        <v>213632</v>
      </c>
      <c r="C13" s="39">
        <v>163639</v>
      </c>
      <c r="D13" s="39">
        <v>637879</v>
      </c>
      <c r="E13" s="39">
        <v>236793</v>
      </c>
      <c r="F13" s="39">
        <v>85709</v>
      </c>
      <c r="G13" s="39">
        <v>43523</v>
      </c>
      <c r="H13" s="39">
        <v>186808</v>
      </c>
      <c r="I13" s="39">
        <v>62337</v>
      </c>
      <c r="J13" s="39">
        <v>151909</v>
      </c>
      <c r="K13" s="39">
        <v>74892</v>
      </c>
      <c r="L13" s="39">
        <v>424426</v>
      </c>
      <c r="M13" s="39">
        <v>180752</v>
      </c>
      <c r="N13" s="39">
        <v>213453</v>
      </c>
      <c r="O13" s="39">
        <v>56041</v>
      </c>
      <c r="P13" s="39">
        <v>71655</v>
      </c>
      <c r="Q13" s="39">
        <v>75010</v>
      </c>
      <c r="R13" s="39">
        <v>34242</v>
      </c>
      <c r="S13" s="39">
        <v>125090</v>
      </c>
      <c r="T13" s="39">
        <v>3562</v>
      </c>
      <c r="U13" s="39">
        <v>107686</v>
      </c>
      <c r="V13" s="39">
        <v>109459</v>
      </c>
      <c r="W13" s="39">
        <v>307786</v>
      </c>
      <c r="X13" s="266"/>
      <c r="Y13" s="38"/>
    </row>
    <row r="14" spans="1:25" ht="48" customHeight="1" x14ac:dyDescent="0.25">
      <c r="A14" s="30" t="s">
        <v>170</v>
      </c>
      <c r="B14" s="39">
        <v>32300</v>
      </c>
      <c r="C14" s="39">
        <v>14065</v>
      </c>
      <c r="D14" s="39">
        <v>56154</v>
      </c>
      <c r="E14" s="39">
        <v>102854</v>
      </c>
      <c r="F14" s="39">
        <v>6624</v>
      </c>
      <c r="G14" s="39">
        <v>84527</v>
      </c>
      <c r="H14" s="39">
        <v>17957</v>
      </c>
      <c r="I14" s="39">
        <v>1971</v>
      </c>
      <c r="J14" s="39">
        <v>20842</v>
      </c>
      <c r="K14" s="39">
        <v>4992</v>
      </c>
      <c r="L14" s="39">
        <v>45423</v>
      </c>
      <c r="M14" s="39">
        <v>91490</v>
      </c>
      <c r="N14" s="39">
        <v>10731</v>
      </c>
      <c r="O14" s="39">
        <v>11364</v>
      </c>
      <c r="P14" s="39">
        <v>13060</v>
      </c>
      <c r="Q14" s="39">
        <v>26638</v>
      </c>
      <c r="R14" s="39">
        <v>16363</v>
      </c>
      <c r="S14" s="39">
        <v>13002</v>
      </c>
      <c r="T14" s="39">
        <v>12337</v>
      </c>
      <c r="U14" s="39">
        <v>10480</v>
      </c>
      <c r="V14" s="39">
        <v>41760</v>
      </c>
      <c r="W14" s="39">
        <v>50120</v>
      </c>
      <c r="X14" s="266"/>
      <c r="Y14" s="38"/>
    </row>
    <row r="15" spans="1:25" ht="48" customHeight="1" x14ac:dyDescent="0.25">
      <c r="A15" s="30" t="s">
        <v>151</v>
      </c>
      <c r="B15" s="39">
        <v>2730849</v>
      </c>
      <c r="C15" s="39">
        <v>983955</v>
      </c>
      <c r="D15" s="39">
        <v>3032127</v>
      </c>
      <c r="E15" s="39">
        <v>1215749</v>
      </c>
      <c r="F15" s="39">
        <v>722043</v>
      </c>
      <c r="G15" s="39">
        <v>301892</v>
      </c>
      <c r="H15" s="39">
        <v>599177</v>
      </c>
      <c r="I15" s="39">
        <v>355052</v>
      </c>
      <c r="J15" s="39">
        <v>535538</v>
      </c>
      <c r="K15" s="39">
        <v>271763</v>
      </c>
      <c r="L15" s="39">
        <v>1856758</v>
      </c>
      <c r="M15" s="39">
        <v>928707</v>
      </c>
      <c r="N15" s="39">
        <v>1175369</v>
      </c>
      <c r="O15" s="39">
        <v>287042</v>
      </c>
      <c r="P15" s="39">
        <v>839604</v>
      </c>
      <c r="Q15" s="39">
        <v>242149</v>
      </c>
      <c r="R15" s="39">
        <v>998738</v>
      </c>
      <c r="S15" s="39">
        <v>318388</v>
      </c>
      <c r="T15" s="39">
        <v>852154</v>
      </c>
      <c r="U15" s="39">
        <v>269625</v>
      </c>
      <c r="V15" s="39">
        <v>2690496</v>
      </c>
      <c r="W15" s="39">
        <v>830162</v>
      </c>
      <c r="X15" s="266"/>
      <c r="Y15" s="38"/>
    </row>
    <row r="16" spans="1:25" ht="48" customHeight="1" x14ac:dyDescent="0.25">
      <c r="A16" s="30" t="s">
        <v>150</v>
      </c>
      <c r="B16" s="39">
        <v>17173116</v>
      </c>
      <c r="C16" s="39">
        <v>9677052</v>
      </c>
      <c r="D16" s="39">
        <v>26474573</v>
      </c>
      <c r="E16" s="39">
        <v>11089581</v>
      </c>
      <c r="F16" s="39">
        <v>7540856</v>
      </c>
      <c r="G16" s="39">
        <v>2452766</v>
      </c>
      <c r="H16" s="39">
        <v>6250268</v>
      </c>
      <c r="I16" s="39">
        <v>2515648</v>
      </c>
      <c r="J16" s="39">
        <v>5528496</v>
      </c>
      <c r="K16" s="39">
        <v>3509838</v>
      </c>
      <c r="L16" s="39">
        <v>19319620</v>
      </c>
      <c r="M16" s="39">
        <v>8478252</v>
      </c>
      <c r="N16" s="39">
        <v>7154953</v>
      </c>
      <c r="O16" s="39">
        <v>2611329</v>
      </c>
      <c r="P16" s="39">
        <v>4542799</v>
      </c>
      <c r="Q16" s="39">
        <v>2184282</v>
      </c>
      <c r="R16" s="39">
        <v>5155569</v>
      </c>
      <c r="S16" s="39">
        <v>2082065</v>
      </c>
      <c r="T16" s="39">
        <v>5553917</v>
      </c>
      <c r="U16" s="39">
        <v>2434154</v>
      </c>
      <c r="V16" s="39">
        <v>15252285</v>
      </c>
      <c r="W16" s="39">
        <v>6700501</v>
      </c>
      <c r="X16" s="266"/>
      <c r="Y16" s="38"/>
    </row>
    <row r="17" spans="1:25" ht="48" customHeight="1" x14ac:dyDescent="0.25">
      <c r="A17" s="41" t="s">
        <v>344</v>
      </c>
      <c r="B17" s="39">
        <v>23829</v>
      </c>
      <c r="C17" s="39">
        <v>203895</v>
      </c>
      <c r="D17" s="39">
        <v>48841</v>
      </c>
      <c r="E17" s="39">
        <v>167549</v>
      </c>
      <c r="F17" s="39">
        <v>9049</v>
      </c>
      <c r="G17" s="39">
        <v>47164</v>
      </c>
      <c r="H17" s="39">
        <v>12039</v>
      </c>
      <c r="I17" s="39">
        <v>23326</v>
      </c>
      <c r="J17" s="39">
        <v>13515</v>
      </c>
      <c r="K17" s="39">
        <v>55220</v>
      </c>
      <c r="L17" s="39">
        <v>34603</v>
      </c>
      <c r="M17" s="39">
        <v>125710</v>
      </c>
      <c r="N17" s="39">
        <v>14238</v>
      </c>
      <c r="O17" s="39">
        <v>41839</v>
      </c>
      <c r="P17" s="39">
        <v>12865</v>
      </c>
      <c r="Q17" s="39">
        <v>41856</v>
      </c>
      <c r="R17" s="39">
        <v>9911</v>
      </c>
      <c r="S17" s="39">
        <v>20269</v>
      </c>
      <c r="T17" s="39">
        <v>13135</v>
      </c>
      <c r="U17" s="39">
        <v>27147</v>
      </c>
      <c r="V17" s="39">
        <v>35911</v>
      </c>
      <c r="W17" s="39">
        <v>89272</v>
      </c>
      <c r="X17" s="266"/>
      <c r="Y17" s="38"/>
    </row>
    <row r="18" spans="1:25" ht="48" customHeight="1" x14ac:dyDescent="0.25">
      <c r="A18" s="41" t="s">
        <v>169</v>
      </c>
      <c r="B18" s="39">
        <v>5787</v>
      </c>
      <c r="C18" s="39">
        <v>101730</v>
      </c>
      <c r="D18" s="39">
        <v>216991</v>
      </c>
      <c r="E18" s="39">
        <v>557023</v>
      </c>
      <c r="F18" s="39">
        <v>6052</v>
      </c>
      <c r="G18" s="39">
        <v>78717</v>
      </c>
      <c r="H18" s="39">
        <v>3221</v>
      </c>
      <c r="I18" s="39">
        <v>28274</v>
      </c>
      <c r="J18" s="39">
        <v>64623</v>
      </c>
      <c r="K18" s="39">
        <v>5367</v>
      </c>
      <c r="L18" s="39">
        <v>73896</v>
      </c>
      <c r="M18" s="39">
        <v>112358</v>
      </c>
      <c r="N18" s="39">
        <v>143095</v>
      </c>
      <c r="O18" s="39">
        <v>444665</v>
      </c>
      <c r="P18" s="39">
        <v>83491</v>
      </c>
      <c r="Q18" s="39">
        <v>397565</v>
      </c>
      <c r="R18" s="39">
        <v>7793</v>
      </c>
      <c r="S18" s="39">
        <v>10511</v>
      </c>
      <c r="T18" s="39">
        <v>105626</v>
      </c>
      <c r="U18" s="39">
        <v>4240</v>
      </c>
      <c r="V18" s="39">
        <v>196910</v>
      </c>
      <c r="W18" s="39">
        <v>412316</v>
      </c>
      <c r="X18" s="266"/>
      <c r="Y18" s="38"/>
    </row>
    <row r="19" spans="1:25" ht="48" customHeight="1" x14ac:dyDescent="0.25">
      <c r="A19" s="30" t="s">
        <v>149</v>
      </c>
      <c r="B19" s="39">
        <v>154166</v>
      </c>
      <c r="C19" s="39">
        <v>680</v>
      </c>
      <c r="D19" s="39">
        <v>143588</v>
      </c>
      <c r="E19" s="39">
        <v>17735</v>
      </c>
      <c r="F19" s="39">
        <v>105628</v>
      </c>
      <c r="G19" s="39">
        <v>1117</v>
      </c>
      <c r="H19" s="40">
        <v>0</v>
      </c>
      <c r="I19" s="39">
        <v>415</v>
      </c>
      <c r="J19" s="39">
        <v>18400</v>
      </c>
      <c r="K19" s="39">
        <v>8595</v>
      </c>
      <c r="L19" s="39">
        <v>124028</v>
      </c>
      <c r="M19" s="39">
        <v>10127</v>
      </c>
      <c r="N19" s="39">
        <v>19560</v>
      </c>
      <c r="O19" s="39">
        <v>7608</v>
      </c>
      <c r="P19" s="39">
        <v>17442</v>
      </c>
      <c r="Q19" s="39">
        <v>3006</v>
      </c>
      <c r="R19" s="39">
        <v>17865</v>
      </c>
      <c r="S19" s="39">
        <v>11098</v>
      </c>
      <c r="T19" s="39">
        <v>6860</v>
      </c>
      <c r="U19" s="39">
        <v>5748</v>
      </c>
      <c r="V19" s="39">
        <v>42167</v>
      </c>
      <c r="W19" s="39">
        <v>19852</v>
      </c>
      <c r="X19" s="266"/>
      <c r="Y19" s="38"/>
    </row>
    <row r="20" spans="1:25" ht="48" customHeight="1" x14ac:dyDescent="0.25">
      <c r="A20" s="31" t="s">
        <v>168</v>
      </c>
      <c r="B20" s="42">
        <v>209057</v>
      </c>
      <c r="C20" s="43">
        <v>98527</v>
      </c>
      <c r="D20" s="42">
        <v>598029</v>
      </c>
      <c r="E20" s="43">
        <v>92775</v>
      </c>
      <c r="F20" s="43">
        <v>300629</v>
      </c>
      <c r="G20" s="43">
        <v>31030</v>
      </c>
      <c r="H20" s="43">
        <v>195552</v>
      </c>
      <c r="I20" s="43">
        <v>18139</v>
      </c>
      <c r="J20" s="43">
        <v>15812</v>
      </c>
      <c r="K20" s="43">
        <v>28263</v>
      </c>
      <c r="L20" s="43">
        <v>511993</v>
      </c>
      <c r="M20" s="43">
        <v>77432</v>
      </c>
      <c r="N20" s="43">
        <v>86036</v>
      </c>
      <c r="O20" s="43">
        <v>15343</v>
      </c>
      <c r="P20" s="43">
        <v>59656</v>
      </c>
      <c r="Q20" s="43">
        <v>28035</v>
      </c>
      <c r="R20" s="43">
        <v>45</v>
      </c>
      <c r="S20" s="43">
        <v>9356</v>
      </c>
      <c r="T20" s="43">
        <v>1689</v>
      </c>
      <c r="U20" s="43">
        <v>17762</v>
      </c>
      <c r="V20" s="43">
        <v>61390</v>
      </c>
      <c r="W20" s="43">
        <v>55153</v>
      </c>
      <c r="X20" s="266"/>
      <c r="Y20" s="38"/>
    </row>
    <row r="21" spans="1:25" ht="21.75" customHeight="1" x14ac:dyDescent="0.25">
      <c r="A21" s="44" t="s">
        <v>401</v>
      </c>
      <c r="B21" s="45"/>
      <c r="C21" s="45"/>
      <c r="D21" s="45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266"/>
    </row>
    <row r="22" spans="1:25" ht="18" customHeight="1" x14ac:dyDescent="0.25"/>
  </sheetData>
  <mergeCells count="17">
    <mergeCell ref="N4:O4"/>
    <mergeCell ref="L4:M4"/>
    <mergeCell ref="T4:U4"/>
    <mergeCell ref="X1:X21"/>
    <mergeCell ref="P4:Q4"/>
    <mergeCell ref="V4:W4"/>
    <mergeCell ref="R4:S4"/>
    <mergeCell ref="P3:W3"/>
    <mergeCell ref="A1:W1"/>
    <mergeCell ref="A2:W2"/>
    <mergeCell ref="A3:A5"/>
    <mergeCell ref="B3:C4"/>
    <mergeCell ref="D3:E4"/>
    <mergeCell ref="F3:O3"/>
    <mergeCell ref="F4:G4"/>
    <mergeCell ref="H4:I4"/>
    <mergeCell ref="J4:K4"/>
  </mergeCells>
  <printOptions horizontalCentered="1"/>
  <pageMargins left="0.23622047244094491" right="0.23622047244094491" top="0.39370078740157483" bottom="0.78740157480314965" header="0" footer="0"/>
  <pageSetup paperSize="9" scale="5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A9288-F8E5-46BE-9361-E4B1876CBFCB}">
  <sheetPr>
    <pageSetUpPr fitToPage="1"/>
  </sheetPr>
  <dimension ref="A1:Y15"/>
  <sheetViews>
    <sheetView zoomScaleNormal="100" workbookViewId="0">
      <selection sqref="A1:W1"/>
    </sheetView>
  </sheetViews>
  <sheetFormatPr defaultColWidth="9.140625" defaultRowHeight="15.75" x14ac:dyDescent="0.25"/>
  <cols>
    <col min="1" max="1" width="19.5703125" style="212" customWidth="1"/>
    <col min="2" max="2" width="12.7109375" style="212" customWidth="1"/>
    <col min="3" max="3" width="11.140625" style="212" customWidth="1"/>
    <col min="4" max="4" width="12.7109375" style="212" customWidth="1"/>
    <col min="5" max="5" width="9.42578125" style="212" customWidth="1"/>
    <col min="6" max="6" width="12.7109375" style="212" customWidth="1"/>
    <col min="7" max="7" width="9.5703125" style="212" customWidth="1"/>
    <col min="8" max="8" width="12.7109375" style="212" customWidth="1"/>
    <col min="9" max="9" width="9.42578125" style="212" customWidth="1"/>
    <col min="10" max="10" width="12.7109375" style="212" customWidth="1"/>
    <col min="11" max="11" width="9.42578125" style="212" customWidth="1"/>
    <col min="12" max="12" width="12.7109375" style="212" customWidth="1"/>
    <col min="13" max="13" width="9.42578125" style="212" customWidth="1"/>
    <col min="14" max="14" width="12.7109375" style="212" customWidth="1"/>
    <col min="15" max="15" width="9.140625" style="212" customWidth="1"/>
    <col min="16" max="16" width="12.7109375" style="212" customWidth="1"/>
    <col min="17" max="17" width="9.140625" style="212" customWidth="1"/>
    <col min="18" max="18" width="12.7109375" style="212" customWidth="1"/>
    <col min="19" max="19" width="9" style="212" customWidth="1"/>
    <col min="20" max="20" width="11.7109375" style="212" customWidth="1"/>
    <col min="21" max="21" width="9.42578125" style="212" customWidth="1"/>
    <col min="22" max="22" width="11.7109375" style="212" customWidth="1"/>
    <col min="23" max="23" width="9.42578125" style="212" customWidth="1"/>
    <col min="24" max="24" width="9.140625" style="212"/>
    <col min="25" max="25" width="11.140625" style="212" bestFit="1" customWidth="1"/>
    <col min="26" max="16384" width="9.140625" style="212"/>
  </cols>
  <sheetData>
    <row r="1" spans="1:25" ht="24.75" customHeight="1" x14ac:dyDescent="0.25">
      <c r="A1" s="346" t="s">
        <v>402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32">
        <v>35</v>
      </c>
    </row>
    <row r="2" spans="1:25" ht="14.25" customHeight="1" x14ac:dyDescent="0.25">
      <c r="A2" s="333" t="s">
        <v>330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2"/>
    </row>
    <row r="3" spans="1:25" ht="27" customHeight="1" x14ac:dyDescent="0.25">
      <c r="A3" s="334" t="s">
        <v>183</v>
      </c>
      <c r="B3" s="337">
        <v>2021</v>
      </c>
      <c r="C3" s="338"/>
      <c r="D3" s="339">
        <v>2022</v>
      </c>
      <c r="E3" s="338"/>
      <c r="F3" s="337">
        <v>2022</v>
      </c>
      <c r="G3" s="339"/>
      <c r="H3" s="339"/>
      <c r="I3" s="339"/>
      <c r="J3" s="339"/>
      <c r="K3" s="339"/>
      <c r="L3" s="339"/>
      <c r="M3" s="339"/>
      <c r="N3" s="339"/>
      <c r="O3" s="338"/>
      <c r="P3" s="340" t="s">
        <v>348</v>
      </c>
      <c r="Q3" s="340"/>
      <c r="R3" s="340"/>
      <c r="S3" s="340"/>
      <c r="T3" s="340"/>
      <c r="U3" s="340"/>
      <c r="V3" s="340"/>
      <c r="W3" s="340"/>
      <c r="X3" s="332"/>
    </row>
    <row r="4" spans="1:25" s="254" customFormat="1" ht="27" customHeight="1" x14ac:dyDescent="0.2">
      <c r="A4" s="335"/>
      <c r="B4" s="337" t="s">
        <v>182</v>
      </c>
      <c r="C4" s="338"/>
      <c r="D4" s="337" t="s">
        <v>182</v>
      </c>
      <c r="E4" s="338"/>
      <c r="F4" s="341" t="s">
        <v>340</v>
      </c>
      <c r="G4" s="341"/>
      <c r="H4" s="341" t="s">
        <v>341</v>
      </c>
      <c r="I4" s="341"/>
      <c r="J4" s="341" t="s">
        <v>342</v>
      </c>
      <c r="K4" s="341"/>
      <c r="L4" s="342" t="s">
        <v>372</v>
      </c>
      <c r="M4" s="343"/>
      <c r="N4" s="344" t="s">
        <v>343</v>
      </c>
      <c r="O4" s="345"/>
      <c r="P4" s="341" t="s">
        <v>340</v>
      </c>
      <c r="Q4" s="341"/>
      <c r="R4" s="341" t="s">
        <v>341</v>
      </c>
      <c r="S4" s="341"/>
      <c r="T4" s="341" t="s">
        <v>342</v>
      </c>
      <c r="U4" s="341"/>
      <c r="V4" s="342" t="s">
        <v>372</v>
      </c>
      <c r="W4" s="343"/>
      <c r="X4" s="332"/>
    </row>
    <row r="5" spans="1:25" s="226" customFormat="1" ht="32.25" customHeight="1" x14ac:dyDescent="0.25">
      <c r="A5" s="336"/>
      <c r="B5" s="227" t="s">
        <v>181</v>
      </c>
      <c r="C5" s="227" t="s">
        <v>180</v>
      </c>
      <c r="D5" s="253" t="s">
        <v>181</v>
      </c>
      <c r="E5" s="227" t="s">
        <v>180</v>
      </c>
      <c r="F5" s="227" t="s">
        <v>181</v>
      </c>
      <c r="G5" s="227" t="s">
        <v>180</v>
      </c>
      <c r="H5" s="253" t="s">
        <v>181</v>
      </c>
      <c r="I5" s="227" t="s">
        <v>180</v>
      </c>
      <c r="J5" s="227" t="s">
        <v>181</v>
      </c>
      <c r="K5" s="227" t="s">
        <v>180</v>
      </c>
      <c r="L5" s="227" t="s">
        <v>181</v>
      </c>
      <c r="M5" s="227" t="s">
        <v>180</v>
      </c>
      <c r="N5" s="227" t="s">
        <v>181</v>
      </c>
      <c r="O5" s="227" t="s">
        <v>180</v>
      </c>
      <c r="P5" s="227" t="s">
        <v>181</v>
      </c>
      <c r="Q5" s="227" t="s">
        <v>180</v>
      </c>
      <c r="R5" s="253" t="s">
        <v>181</v>
      </c>
      <c r="S5" s="227" t="s">
        <v>180</v>
      </c>
      <c r="T5" s="227" t="s">
        <v>181</v>
      </c>
      <c r="U5" s="227" t="s">
        <v>180</v>
      </c>
      <c r="V5" s="227" t="s">
        <v>181</v>
      </c>
      <c r="W5" s="227" t="s">
        <v>180</v>
      </c>
      <c r="X5" s="332"/>
    </row>
    <row r="6" spans="1:25" ht="45" customHeight="1" x14ac:dyDescent="0.25">
      <c r="A6" s="225" t="s">
        <v>329</v>
      </c>
      <c r="B6" s="255">
        <v>41822610</v>
      </c>
      <c r="C6" s="256">
        <v>59.849185172426814</v>
      </c>
      <c r="D6" s="255">
        <v>50313739</v>
      </c>
      <c r="E6" s="257">
        <v>60.538604582137012</v>
      </c>
      <c r="F6" s="255">
        <v>11046403</v>
      </c>
      <c r="G6" s="257">
        <v>62.480619751651147</v>
      </c>
      <c r="H6" s="255">
        <v>12323263</v>
      </c>
      <c r="I6" s="257">
        <v>60.246599522857899</v>
      </c>
      <c r="J6" s="255">
        <v>13909606</v>
      </c>
      <c r="K6" s="257">
        <v>62.623459727652723</v>
      </c>
      <c r="L6" s="255">
        <v>37279272</v>
      </c>
      <c r="M6" s="257">
        <v>61.775956898099693</v>
      </c>
      <c r="N6" s="255">
        <v>13034467</v>
      </c>
      <c r="O6" s="257">
        <v>57.258497743545156</v>
      </c>
      <c r="P6" s="255">
        <v>11239070</v>
      </c>
      <c r="Q6" s="257">
        <v>53.298825337057607</v>
      </c>
      <c r="R6" s="258">
        <v>11124298</v>
      </c>
      <c r="S6" s="257">
        <v>54.010638898057117</v>
      </c>
      <c r="T6" s="258">
        <v>13330798</v>
      </c>
      <c r="U6" s="257">
        <v>59.713531068998591</v>
      </c>
      <c r="V6" s="258">
        <v>35694166</v>
      </c>
      <c r="W6" s="257">
        <v>55.765182025197205</v>
      </c>
      <c r="X6" s="332"/>
      <c r="Y6" s="213"/>
    </row>
    <row r="7" spans="1:25" ht="45" customHeight="1" x14ac:dyDescent="0.25">
      <c r="A7" s="224" t="s">
        <v>305</v>
      </c>
      <c r="B7" s="258">
        <v>23625147</v>
      </c>
      <c r="C7" s="256">
        <v>33.80816734127314</v>
      </c>
      <c r="D7" s="258">
        <v>27702633</v>
      </c>
      <c r="E7" s="257">
        <v>33.332421290953157</v>
      </c>
      <c r="F7" s="258">
        <v>5597239</v>
      </c>
      <c r="G7" s="257">
        <v>31.659080482407902</v>
      </c>
      <c r="H7" s="258">
        <v>6737888</v>
      </c>
      <c r="I7" s="257">
        <v>32.940532062479718</v>
      </c>
      <c r="J7" s="258">
        <v>6884314</v>
      </c>
      <c r="K7" s="257">
        <v>30.99437615497634</v>
      </c>
      <c r="L7" s="258">
        <v>19219441</v>
      </c>
      <c r="M7" s="257">
        <v>31.84878070638209</v>
      </c>
      <c r="N7" s="258">
        <v>8483192</v>
      </c>
      <c r="O7" s="257">
        <v>37.265415608483281</v>
      </c>
      <c r="P7" s="258">
        <v>8461563</v>
      </c>
      <c r="Q7" s="257">
        <v>40.127107351009393</v>
      </c>
      <c r="R7" s="258">
        <v>8225636</v>
      </c>
      <c r="S7" s="257">
        <v>39.937068901144052</v>
      </c>
      <c r="T7" s="258">
        <v>7675060</v>
      </c>
      <c r="U7" s="257">
        <v>34.379407276775801</v>
      </c>
      <c r="V7" s="258">
        <v>24362259</v>
      </c>
      <c r="W7" s="257">
        <v>38.061284515794505</v>
      </c>
      <c r="X7" s="332"/>
      <c r="Y7" s="213"/>
    </row>
    <row r="8" spans="1:25" ht="45" customHeight="1" x14ac:dyDescent="0.25">
      <c r="A8" s="224" t="s">
        <v>303</v>
      </c>
      <c r="B8" s="258">
        <v>1832282</v>
      </c>
      <c r="C8" s="256">
        <v>2.6220406786210746</v>
      </c>
      <c r="D8" s="258">
        <v>2335391</v>
      </c>
      <c r="E8" s="257">
        <v>2.8099941507762232</v>
      </c>
      <c r="F8" s="258">
        <v>508465</v>
      </c>
      <c r="G8" s="257">
        <v>2.8759776663972243</v>
      </c>
      <c r="H8" s="258">
        <v>694756</v>
      </c>
      <c r="I8" s="257">
        <v>3.3965587278387761</v>
      </c>
      <c r="J8" s="258">
        <v>543335</v>
      </c>
      <c r="K8" s="257">
        <v>2.4461884463962669</v>
      </c>
      <c r="L8" s="258">
        <v>1746556</v>
      </c>
      <c r="M8" s="257">
        <v>2.8942402141360861</v>
      </c>
      <c r="N8" s="258">
        <v>588835</v>
      </c>
      <c r="O8" s="257">
        <v>2.5866656088676594</v>
      </c>
      <c r="P8" s="258">
        <v>776268</v>
      </c>
      <c r="Q8" s="257">
        <v>3.6812807951856366</v>
      </c>
      <c r="R8" s="258">
        <v>633506</v>
      </c>
      <c r="S8" s="257">
        <v>3.0757953271076133</v>
      </c>
      <c r="T8" s="258">
        <v>729368</v>
      </c>
      <c r="U8" s="257">
        <v>3.2671066449835457</v>
      </c>
      <c r="V8" s="258">
        <v>2139142</v>
      </c>
      <c r="W8" s="257">
        <v>3.3419927225010491</v>
      </c>
      <c r="X8" s="332"/>
      <c r="Y8" s="213"/>
    </row>
    <row r="9" spans="1:25" ht="45" customHeight="1" x14ac:dyDescent="0.25">
      <c r="A9" s="224" t="s">
        <v>304</v>
      </c>
      <c r="B9" s="258">
        <v>1826587</v>
      </c>
      <c r="C9" s="256">
        <v>2.6138909933298655</v>
      </c>
      <c r="D9" s="258">
        <v>1805901</v>
      </c>
      <c r="E9" s="257">
        <v>2.1729000612235523</v>
      </c>
      <c r="F9" s="258">
        <v>318473</v>
      </c>
      <c r="G9" s="257">
        <v>1.8013456881998235</v>
      </c>
      <c r="H9" s="258">
        <v>455762</v>
      </c>
      <c r="I9" s="257">
        <v>2.228152616051184</v>
      </c>
      <c r="J9" s="258">
        <v>602319</v>
      </c>
      <c r="K9" s="257">
        <v>2.7117446489641801</v>
      </c>
      <c r="L9" s="258">
        <v>1376554</v>
      </c>
      <c r="M9" s="257">
        <v>2.2811051828454896</v>
      </c>
      <c r="N9" s="258">
        <v>429347</v>
      </c>
      <c r="O9" s="257">
        <v>1.8860582661874767</v>
      </c>
      <c r="P9" s="258">
        <v>360891</v>
      </c>
      <c r="Q9" s="257">
        <v>1.7114464430523217</v>
      </c>
      <c r="R9" s="258">
        <v>357758</v>
      </c>
      <c r="S9" s="257">
        <v>1.7369849451076478</v>
      </c>
      <c r="T9" s="258">
        <v>396669</v>
      </c>
      <c r="U9" s="257">
        <v>1.7768258626084203</v>
      </c>
      <c r="V9" s="258">
        <v>1115318</v>
      </c>
      <c r="W9" s="257">
        <v>1.7424671383547352</v>
      </c>
      <c r="X9" s="332"/>
      <c r="Y9" s="213"/>
    </row>
    <row r="10" spans="1:25" ht="45" customHeight="1" x14ac:dyDescent="0.25">
      <c r="A10" s="224" t="s">
        <v>302</v>
      </c>
      <c r="B10" s="258">
        <v>689021</v>
      </c>
      <c r="C10" s="256">
        <v>0.98600602441336616</v>
      </c>
      <c r="D10" s="258">
        <v>819260</v>
      </c>
      <c r="E10" s="257">
        <v>0.98575176831842237</v>
      </c>
      <c r="F10" s="258">
        <v>182108</v>
      </c>
      <c r="G10" s="257">
        <v>1.0300385294410936</v>
      </c>
      <c r="H10" s="258">
        <v>207204</v>
      </c>
      <c r="I10" s="257">
        <v>1.0129895310628563</v>
      </c>
      <c r="J10" s="258">
        <v>235982</v>
      </c>
      <c r="K10" s="257">
        <v>1.0624319102533131</v>
      </c>
      <c r="L10" s="258">
        <v>625294</v>
      </c>
      <c r="M10" s="257">
        <v>1.0361826591635253</v>
      </c>
      <c r="N10" s="258">
        <v>193966</v>
      </c>
      <c r="O10" s="257">
        <v>0.85206412915269025</v>
      </c>
      <c r="P10" s="258">
        <v>207142</v>
      </c>
      <c r="Q10" s="257">
        <v>0.98232551963541337</v>
      </c>
      <c r="R10" s="258">
        <v>201111</v>
      </c>
      <c r="S10" s="257">
        <v>0.97643317352943659</v>
      </c>
      <c r="T10" s="258">
        <v>154103</v>
      </c>
      <c r="U10" s="257">
        <v>0.6902838283444015</v>
      </c>
      <c r="V10" s="258">
        <v>562356</v>
      </c>
      <c r="W10" s="257">
        <v>0.87857171681674251</v>
      </c>
      <c r="X10" s="332"/>
      <c r="Y10" s="213"/>
    </row>
    <row r="11" spans="1:25" ht="45" customHeight="1" x14ac:dyDescent="0.25">
      <c r="A11" s="224" t="s">
        <v>328</v>
      </c>
      <c r="B11" s="258">
        <v>21986</v>
      </c>
      <c r="C11" s="256">
        <v>3.1462507605359298E-2</v>
      </c>
      <c r="D11" s="258">
        <v>60168</v>
      </c>
      <c r="E11" s="257">
        <v>7.2395469565440573E-2</v>
      </c>
      <c r="F11" s="258">
        <v>7250</v>
      </c>
      <c r="G11" s="257">
        <v>4.1007420533133797E-2</v>
      </c>
      <c r="H11" s="258">
        <v>14955</v>
      </c>
      <c r="I11" s="257">
        <v>7.3112770202529945E-2</v>
      </c>
      <c r="J11" s="258">
        <v>21342</v>
      </c>
      <c r="K11" s="257">
        <v>9.6085387142350709E-2</v>
      </c>
      <c r="L11" s="258">
        <v>43547</v>
      </c>
      <c r="M11" s="257">
        <v>7.216228887306457E-2</v>
      </c>
      <c r="N11" s="258">
        <v>16621</v>
      </c>
      <c r="O11" s="257">
        <v>7.3013610069016549E-2</v>
      </c>
      <c r="P11" s="258">
        <v>12099</v>
      </c>
      <c r="Q11" s="257">
        <v>5.7376854824559322E-2</v>
      </c>
      <c r="R11" s="258">
        <v>12043</v>
      </c>
      <c r="S11" s="257">
        <v>5.8471116491962169E-2</v>
      </c>
      <c r="T11" s="258">
        <v>8428</v>
      </c>
      <c r="U11" s="257">
        <v>3.7752101550823904E-2</v>
      </c>
      <c r="V11" s="258">
        <v>32570</v>
      </c>
      <c r="W11" s="257">
        <v>5.0884281161259592E-2</v>
      </c>
      <c r="X11" s="332"/>
      <c r="Y11" s="213"/>
    </row>
    <row r="12" spans="1:25" ht="45" customHeight="1" x14ac:dyDescent="0.25">
      <c r="A12" s="224" t="s">
        <v>404</v>
      </c>
      <c r="B12" s="259">
        <v>0</v>
      </c>
      <c r="C12" s="256">
        <v>0</v>
      </c>
      <c r="D12" s="258">
        <v>6058</v>
      </c>
      <c r="E12" s="257">
        <v>7.2891197086065503E-3</v>
      </c>
      <c r="F12" s="259">
        <v>0</v>
      </c>
      <c r="G12" s="257">
        <v>0</v>
      </c>
      <c r="H12" s="258">
        <v>284</v>
      </c>
      <c r="I12" s="257">
        <v>1.3884337504191579E-3</v>
      </c>
      <c r="J12" s="259">
        <v>0</v>
      </c>
      <c r="K12" s="257">
        <v>0</v>
      </c>
      <c r="L12" s="258">
        <v>284</v>
      </c>
      <c r="M12" s="257">
        <v>4.7062002066618452E-4</v>
      </c>
      <c r="N12" s="258">
        <v>5774</v>
      </c>
      <c r="O12" s="257">
        <v>2.536433334567725E-2</v>
      </c>
      <c r="P12" s="258">
        <v>189</v>
      </c>
      <c r="Q12" s="257">
        <v>8.9629106222346576E-4</v>
      </c>
      <c r="R12" s="258">
        <v>2563</v>
      </c>
      <c r="S12" s="257">
        <v>1.2443865446225943E-2</v>
      </c>
      <c r="T12" s="258">
        <v>6331</v>
      </c>
      <c r="U12" s="257">
        <v>2.8358869828935231E-2</v>
      </c>
      <c r="V12" s="258">
        <v>9083</v>
      </c>
      <c r="W12" s="257">
        <v>1.4190418353936781E-2</v>
      </c>
      <c r="X12" s="332"/>
      <c r="Y12" s="213"/>
    </row>
    <row r="13" spans="1:25" ht="45" customHeight="1" x14ac:dyDescent="0.25">
      <c r="A13" s="224" t="s">
        <v>327</v>
      </c>
      <c r="B13" s="260">
        <v>62366</v>
      </c>
      <c r="C13" s="256">
        <v>8.9247282330384689E-2</v>
      </c>
      <c r="D13" s="260">
        <v>67023</v>
      </c>
      <c r="E13" s="257">
        <v>8.0643557317586143E-2</v>
      </c>
      <c r="F13" s="260">
        <v>19789</v>
      </c>
      <c r="G13" s="257">
        <v>0.11193046136968064</v>
      </c>
      <c r="H13" s="260">
        <v>20591</v>
      </c>
      <c r="I13" s="257">
        <v>0.10066633575662283</v>
      </c>
      <c r="J13" s="260">
        <v>14596</v>
      </c>
      <c r="K13" s="257">
        <v>6.5713724614832297E-2</v>
      </c>
      <c r="L13" s="261">
        <v>54976</v>
      </c>
      <c r="M13" s="257">
        <v>9.1101430479380852E-2</v>
      </c>
      <c r="N13" s="262">
        <v>12047</v>
      </c>
      <c r="O13" s="257">
        <v>5.2920700349042928E-2</v>
      </c>
      <c r="P13" s="260">
        <v>29678</v>
      </c>
      <c r="Q13" s="257">
        <v>0.14074140817284664</v>
      </c>
      <c r="R13" s="260">
        <v>39579</v>
      </c>
      <c r="S13" s="257">
        <v>0.19216377311594876</v>
      </c>
      <c r="T13" s="260">
        <v>23828</v>
      </c>
      <c r="U13" s="257">
        <v>0.10673434690947221</v>
      </c>
      <c r="V13" s="258">
        <v>93085</v>
      </c>
      <c r="W13" s="257">
        <v>0.14542718182056646</v>
      </c>
      <c r="X13" s="332"/>
      <c r="Y13" s="213"/>
    </row>
    <row r="14" spans="1:25" ht="45" customHeight="1" x14ac:dyDescent="0.25">
      <c r="A14" s="218" t="s">
        <v>176</v>
      </c>
      <c r="B14" s="263">
        <v>69879999</v>
      </c>
      <c r="C14" s="264">
        <v>100</v>
      </c>
      <c r="D14" s="263">
        <v>83110173</v>
      </c>
      <c r="E14" s="264">
        <v>99.999999999999986</v>
      </c>
      <c r="F14" s="263">
        <v>17679727</v>
      </c>
      <c r="G14" s="264">
        <v>100</v>
      </c>
      <c r="H14" s="263">
        <v>20454703</v>
      </c>
      <c r="I14" s="264">
        <v>100</v>
      </c>
      <c r="J14" s="263">
        <v>22211494</v>
      </c>
      <c r="K14" s="264">
        <v>100.00000000000001</v>
      </c>
      <c r="L14" s="263">
        <v>60345924</v>
      </c>
      <c r="M14" s="264">
        <v>100.00000000000001</v>
      </c>
      <c r="N14" s="263">
        <v>22764249</v>
      </c>
      <c r="O14" s="264">
        <v>100</v>
      </c>
      <c r="P14" s="263">
        <v>21086900</v>
      </c>
      <c r="Q14" s="264">
        <v>100.00000000000001</v>
      </c>
      <c r="R14" s="263">
        <v>20596494</v>
      </c>
      <c r="S14" s="264">
        <v>100</v>
      </c>
      <c r="T14" s="263">
        <v>22324585</v>
      </c>
      <c r="U14" s="264">
        <v>100.00000000000003</v>
      </c>
      <c r="V14" s="263">
        <v>64007979</v>
      </c>
      <c r="W14" s="264">
        <v>100.00000000000003</v>
      </c>
      <c r="X14" s="332"/>
    </row>
    <row r="15" spans="1:25" ht="19.5" customHeight="1" x14ac:dyDescent="0.25">
      <c r="A15" s="215" t="s">
        <v>426</v>
      </c>
      <c r="B15" s="215"/>
      <c r="D15" s="215"/>
      <c r="F15" s="213"/>
      <c r="G15" s="213"/>
      <c r="H15" s="213"/>
      <c r="I15" s="214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332"/>
    </row>
  </sheetData>
  <mergeCells count="19">
    <mergeCell ref="N4:O4"/>
    <mergeCell ref="P4:Q4"/>
    <mergeCell ref="A1:W1"/>
    <mergeCell ref="X1:X15"/>
    <mergeCell ref="A2:W2"/>
    <mergeCell ref="A3:A5"/>
    <mergeCell ref="B3:C3"/>
    <mergeCell ref="D3:E3"/>
    <mergeCell ref="F3:O3"/>
    <mergeCell ref="P3:W3"/>
    <mergeCell ref="B4:C4"/>
    <mergeCell ref="D4:E4"/>
    <mergeCell ref="R4:S4"/>
    <mergeCell ref="T4:U4"/>
    <mergeCell ref="V4:W4"/>
    <mergeCell ref="F4:G4"/>
    <mergeCell ref="H4:I4"/>
    <mergeCell ref="J4:K4"/>
    <mergeCell ref="L4:M4"/>
  </mergeCells>
  <pageMargins left="0.19685039370078741" right="0.19685039370078741" top="0.39370078740157483" bottom="0.78740157480314965" header="0" footer="0"/>
  <pageSetup paperSize="9" scale="5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325C1-52FA-43C0-BB8C-967554208FF0}">
  <sheetPr>
    <pageSetUpPr fitToPage="1"/>
  </sheetPr>
  <dimension ref="A1:X19"/>
  <sheetViews>
    <sheetView zoomScaleNormal="100" workbookViewId="0">
      <selection sqref="A1:W1"/>
    </sheetView>
  </sheetViews>
  <sheetFormatPr defaultColWidth="9.140625" defaultRowHeight="15.75" x14ac:dyDescent="0.25"/>
  <cols>
    <col min="1" max="1" width="22.7109375" style="212" customWidth="1"/>
    <col min="2" max="2" width="16.140625" style="212" customWidth="1"/>
    <col min="3" max="3" width="11.140625" style="212" customWidth="1"/>
    <col min="4" max="4" width="16.42578125" style="212" customWidth="1"/>
    <col min="5" max="5" width="10.28515625" style="212" customWidth="1"/>
    <col min="6" max="6" width="15.140625" style="212" customWidth="1"/>
    <col min="7" max="7" width="10.5703125" style="212" customWidth="1"/>
    <col min="8" max="8" width="15.140625" style="212" customWidth="1"/>
    <col min="9" max="9" width="11.28515625" style="212" customWidth="1"/>
    <col min="10" max="10" width="14.7109375" style="212" customWidth="1"/>
    <col min="11" max="11" width="11.7109375" style="212" customWidth="1"/>
    <col min="12" max="12" width="14.7109375" style="212" customWidth="1"/>
    <col min="13" max="13" width="11.7109375" style="212" customWidth="1"/>
    <col min="14" max="14" width="15.5703125" style="212" customWidth="1"/>
    <col min="15" max="15" width="11.7109375" style="212" customWidth="1"/>
    <col min="16" max="16" width="15.140625" style="212" customWidth="1"/>
    <col min="17" max="17" width="10.42578125" style="212" customWidth="1"/>
    <col min="18" max="18" width="17.140625" style="212" customWidth="1"/>
    <col min="19" max="19" width="10.7109375" style="212" customWidth="1"/>
    <col min="20" max="20" width="15.85546875" style="212" customWidth="1"/>
    <col min="21" max="21" width="10.7109375" style="212" customWidth="1"/>
    <col min="22" max="22" width="15.85546875" style="212" customWidth="1"/>
    <col min="23" max="23" width="10.7109375" style="212" customWidth="1"/>
    <col min="24" max="24" width="9.140625" style="212"/>
    <col min="25" max="25" width="12" style="212" customWidth="1"/>
    <col min="26" max="16384" width="9.140625" style="212"/>
  </cols>
  <sheetData>
    <row r="1" spans="1:24" ht="24" customHeight="1" x14ac:dyDescent="0.25">
      <c r="A1" s="346" t="s">
        <v>417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32">
        <v>36</v>
      </c>
    </row>
    <row r="2" spans="1:24" ht="14.25" customHeight="1" x14ac:dyDescent="0.25">
      <c r="A2" s="333" t="s">
        <v>416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2"/>
    </row>
    <row r="3" spans="1:24" ht="21.75" customHeight="1" x14ac:dyDescent="0.25">
      <c r="A3" s="334" t="s">
        <v>183</v>
      </c>
      <c r="B3" s="337">
        <v>2021</v>
      </c>
      <c r="C3" s="338"/>
      <c r="D3" s="337">
        <v>2022</v>
      </c>
      <c r="E3" s="338"/>
      <c r="F3" s="337">
        <v>2022</v>
      </c>
      <c r="G3" s="339"/>
      <c r="H3" s="339"/>
      <c r="I3" s="339"/>
      <c r="J3" s="339"/>
      <c r="K3" s="339"/>
      <c r="L3" s="339"/>
      <c r="M3" s="339"/>
      <c r="N3" s="339"/>
      <c r="O3" s="338"/>
      <c r="P3" s="340" t="s">
        <v>415</v>
      </c>
      <c r="Q3" s="340"/>
      <c r="R3" s="340"/>
      <c r="S3" s="340"/>
      <c r="T3" s="340"/>
      <c r="U3" s="340"/>
      <c r="V3" s="340"/>
      <c r="W3" s="340"/>
      <c r="X3" s="332"/>
    </row>
    <row r="4" spans="1:24" ht="21.75" customHeight="1" x14ac:dyDescent="0.25">
      <c r="A4" s="335"/>
      <c r="B4" s="349" t="s">
        <v>182</v>
      </c>
      <c r="C4" s="350"/>
      <c r="D4" s="349" t="s">
        <v>182</v>
      </c>
      <c r="E4" s="350"/>
      <c r="F4" s="347" t="s">
        <v>340</v>
      </c>
      <c r="G4" s="348"/>
      <c r="H4" s="347" t="s">
        <v>341</v>
      </c>
      <c r="I4" s="348"/>
      <c r="J4" s="347" t="s">
        <v>342</v>
      </c>
      <c r="K4" s="348"/>
      <c r="L4" s="342" t="s">
        <v>372</v>
      </c>
      <c r="M4" s="343"/>
      <c r="N4" s="347" t="s">
        <v>339</v>
      </c>
      <c r="O4" s="348"/>
      <c r="P4" s="347" t="s">
        <v>340</v>
      </c>
      <c r="Q4" s="348"/>
      <c r="R4" s="347" t="s">
        <v>341</v>
      </c>
      <c r="S4" s="348"/>
      <c r="T4" s="347" t="s">
        <v>342</v>
      </c>
      <c r="U4" s="348"/>
      <c r="V4" s="342" t="s">
        <v>372</v>
      </c>
      <c r="W4" s="343"/>
      <c r="X4" s="332"/>
    </row>
    <row r="5" spans="1:24" s="226" customFormat="1" ht="30" customHeight="1" x14ac:dyDescent="0.25">
      <c r="A5" s="336"/>
      <c r="B5" s="227" t="s">
        <v>181</v>
      </c>
      <c r="C5" s="227" t="s">
        <v>180</v>
      </c>
      <c r="D5" s="227" t="s">
        <v>181</v>
      </c>
      <c r="E5" s="227" t="s">
        <v>180</v>
      </c>
      <c r="F5" s="227" t="s">
        <v>181</v>
      </c>
      <c r="G5" s="227" t="s">
        <v>180</v>
      </c>
      <c r="H5" s="227" t="s">
        <v>181</v>
      </c>
      <c r="I5" s="227" t="s">
        <v>180</v>
      </c>
      <c r="J5" s="227" t="s">
        <v>181</v>
      </c>
      <c r="K5" s="227" t="s">
        <v>180</v>
      </c>
      <c r="L5" s="227" t="s">
        <v>181</v>
      </c>
      <c r="M5" s="227" t="s">
        <v>180</v>
      </c>
      <c r="N5" s="227" t="s">
        <v>181</v>
      </c>
      <c r="O5" s="227" t="s">
        <v>180</v>
      </c>
      <c r="P5" s="227" t="s">
        <v>181</v>
      </c>
      <c r="Q5" s="227" t="s">
        <v>180</v>
      </c>
      <c r="R5" s="227" t="s">
        <v>181</v>
      </c>
      <c r="S5" s="227" t="s">
        <v>180</v>
      </c>
      <c r="T5" s="227" t="s">
        <v>181</v>
      </c>
      <c r="U5" s="227" t="s">
        <v>180</v>
      </c>
      <c r="V5" s="227" t="s">
        <v>181</v>
      </c>
      <c r="W5" s="227" t="s">
        <v>180</v>
      </c>
      <c r="X5" s="332"/>
    </row>
    <row r="6" spans="1:24" ht="42.75" customHeight="1" x14ac:dyDescent="0.25">
      <c r="A6" s="225" t="s">
        <v>329</v>
      </c>
      <c r="B6" s="220">
        <v>153308224</v>
      </c>
      <c r="C6" s="219">
        <v>71.360527751730672</v>
      </c>
      <c r="D6" s="220">
        <v>212754119</v>
      </c>
      <c r="E6" s="219">
        <v>72.833168906437535</v>
      </c>
      <c r="F6" s="220">
        <v>45175055</v>
      </c>
      <c r="G6" s="219">
        <v>72.970040161336684</v>
      </c>
      <c r="H6" s="220">
        <v>56673667</v>
      </c>
      <c r="I6" s="219">
        <v>75.030327263308806</v>
      </c>
      <c r="J6" s="222">
        <v>56555827</v>
      </c>
      <c r="K6" s="219">
        <v>73.434806186819543</v>
      </c>
      <c r="L6" s="222">
        <v>158404549</v>
      </c>
      <c r="M6" s="219">
        <v>73.862597393361213</v>
      </c>
      <c r="N6" s="222">
        <v>54349570</v>
      </c>
      <c r="O6" s="219">
        <v>69.990147987773128</v>
      </c>
      <c r="P6" s="220">
        <v>45596631</v>
      </c>
      <c r="Q6" s="219">
        <v>69.462431956444576</v>
      </c>
      <c r="R6" s="220">
        <v>48464044</v>
      </c>
      <c r="S6" s="219">
        <v>66.713961808273794</v>
      </c>
      <c r="T6" s="220">
        <v>49099619</v>
      </c>
      <c r="U6" s="219">
        <v>67.994029828589191</v>
      </c>
      <c r="V6" s="220">
        <v>143160294</v>
      </c>
      <c r="W6" s="219">
        <v>68.01017782857744</v>
      </c>
      <c r="X6" s="332"/>
    </row>
    <row r="7" spans="1:24" ht="42.75" customHeight="1" x14ac:dyDescent="0.25">
      <c r="A7" s="224" t="s">
        <v>305</v>
      </c>
      <c r="B7" s="220">
        <v>43293989</v>
      </c>
      <c r="C7" s="219">
        <v>20.152095059933785</v>
      </c>
      <c r="D7" s="220">
        <v>55840668</v>
      </c>
      <c r="E7" s="219">
        <v>19.116211819580801</v>
      </c>
      <c r="F7" s="220">
        <v>11904314</v>
      </c>
      <c r="G7" s="219">
        <v>19.228715287079616</v>
      </c>
      <c r="H7" s="220">
        <v>13324535</v>
      </c>
      <c r="I7" s="219">
        <v>17.640365880708096</v>
      </c>
      <c r="J7" s="222">
        <v>14332200</v>
      </c>
      <c r="K7" s="219">
        <v>18.609617877760591</v>
      </c>
      <c r="L7" s="222">
        <v>39561049</v>
      </c>
      <c r="M7" s="219">
        <v>18.446956562756508</v>
      </c>
      <c r="N7" s="222">
        <v>16279619</v>
      </c>
      <c r="O7" s="219">
        <v>20.964525441407599</v>
      </c>
      <c r="P7" s="220">
        <v>14402008</v>
      </c>
      <c r="Q7" s="219">
        <v>21.940184588115081</v>
      </c>
      <c r="R7" s="220">
        <v>17077069</v>
      </c>
      <c r="S7" s="219">
        <v>23.507714896083712</v>
      </c>
      <c r="T7" s="220">
        <v>16890140</v>
      </c>
      <c r="U7" s="219">
        <v>23.38976770815772</v>
      </c>
      <c r="V7" s="220">
        <v>48369217</v>
      </c>
      <c r="W7" s="219">
        <v>22.978431782202481</v>
      </c>
      <c r="X7" s="332"/>
    </row>
    <row r="8" spans="1:24" ht="42.75" customHeight="1" x14ac:dyDescent="0.25">
      <c r="A8" s="224" t="s">
        <v>304</v>
      </c>
      <c r="B8" s="220">
        <v>7669934</v>
      </c>
      <c r="C8" s="219">
        <v>3.5701316196901653</v>
      </c>
      <c r="D8" s="220">
        <v>9361993</v>
      </c>
      <c r="E8" s="219">
        <v>3.2049373270647967</v>
      </c>
      <c r="F8" s="220">
        <v>1967674</v>
      </c>
      <c r="G8" s="219">
        <v>3.1783304039014006</v>
      </c>
      <c r="H8" s="220">
        <v>2131476</v>
      </c>
      <c r="I8" s="219">
        <v>2.821863315001099</v>
      </c>
      <c r="J8" s="222">
        <v>2413346</v>
      </c>
      <c r="K8" s="219">
        <v>3.1336045315319354</v>
      </c>
      <c r="L8" s="222">
        <v>6512496</v>
      </c>
      <c r="M8" s="219">
        <v>3.0367175255419925</v>
      </c>
      <c r="N8" s="222">
        <v>2849497</v>
      </c>
      <c r="O8" s="219">
        <v>3.6695178401727104</v>
      </c>
      <c r="P8" s="220">
        <v>2154251</v>
      </c>
      <c r="Q8" s="219">
        <v>3.2818107439692787</v>
      </c>
      <c r="R8" s="220">
        <v>2648565</v>
      </c>
      <c r="S8" s="219">
        <v>3.6459248893206411</v>
      </c>
      <c r="T8" s="220">
        <v>2168535</v>
      </c>
      <c r="U8" s="219">
        <v>3.0030260209216624</v>
      </c>
      <c r="V8" s="220">
        <v>6971351</v>
      </c>
      <c r="W8" s="219">
        <v>3.3118318492376884</v>
      </c>
      <c r="X8" s="332"/>
    </row>
    <row r="9" spans="1:24" ht="42.75" customHeight="1" x14ac:dyDescent="0.25">
      <c r="A9" s="224" t="s">
        <v>414</v>
      </c>
      <c r="B9" s="220">
        <v>4167045</v>
      </c>
      <c r="C9" s="219">
        <v>1.9396384786585914</v>
      </c>
      <c r="D9" s="220">
        <v>5181896</v>
      </c>
      <c r="E9" s="219">
        <v>1.7739440646204034</v>
      </c>
      <c r="F9" s="220">
        <v>1004556</v>
      </c>
      <c r="G9" s="219">
        <v>1.6226320402777981</v>
      </c>
      <c r="H9" s="220">
        <v>1118590</v>
      </c>
      <c r="I9" s="219">
        <v>1.4809024758088196</v>
      </c>
      <c r="J9" s="222">
        <v>1364536</v>
      </c>
      <c r="K9" s="219">
        <v>1.7717791783848902</v>
      </c>
      <c r="L9" s="222">
        <v>3487682</v>
      </c>
      <c r="M9" s="219">
        <v>1.626274327526243</v>
      </c>
      <c r="N9" s="222">
        <v>1694214</v>
      </c>
      <c r="O9" s="219">
        <v>2.1817705012745647</v>
      </c>
      <c r="P9" s="220">
        <v>1424644</v>
      </c>
      <c r="Q9" s="219">
        <v>2.170319050812263</v>
      </c>
      <c r="R9" s="220">
        <v>2166422</v>
      </c>
      <c r="S9" s="219">
        <v>2.9822231625698454</v>
      </c>
      <c r="T9" s="220">
        <v>1921983</v>
      </c>
      <c r="U9" s="219">
        <v>2.6615964053008501</v>
      </c>
      <c r="V9" s="220">
        <v>5513049</v>
      </c>
      <c r="W9" s="219">
        <v>2.6190463318527484</v>
      </c>
      <c r="X9" s="332"/>
    </row>
    <row r="10" spans="1:24" ht="42.75" customHeight="1" x14ac:dyDescent="0.25">
      <c r="A10" s="224" t="s">
        <v>303</v>
      </c>
      <c r="B10" s="220">
        <v>2285679</v>
      </c>
      <c r="C10" s="219">
        <v>1.0639172214991417</v>
      </c>
      <c r="D10" s="220">
        <v>2973571</v>
      </c>
      <c r="E10" s="219">
        <v>1.0179572546761566</v>
      </c>
      <c r="F10" s="220">
        <v>562147</v>
      </c>
      <c r="G10" s="219">
        <v>0.90802079082305343</v>
      </c>
      <c r="H10" s="220">
        <v>960932</v>
      </c>
      <c r="I10" s="219">
        <v>1.2721788840271417</v>
      </c>
      <c r="J10" s="222">
        <v>741579</v>
      </c>
      <c r="K10" s="219">
        <v>0.96290184452992711</v>
      </c>
      <c r="L10" s="222">
        <v>2264658</v>
      </c>
      <c r="M10" s="219">
        <v>1.0559893837875489</v>
      </c>
      <c r="N10" s="222">
        <v>708913</v>
      </c>
      <c r="O10" s="219">
        <v>0.9129221405147494</v>
      </c>
      <c r="P10" s="220">
        <v>654565</v>
      </c>
      <c r="Q10" s="219">
        <v>0.99717184748956866</v>
      </c>
      <c r="R10" s="220">
        <v>816261</v>
      </c>
      <c r="S10" s="219">
        <v>1.1236372511460946</v>
      </c>
      <c r="T10" s="220">
        <v>763824</v>
      </c>
      <c r="U10" s="219">
        <v>1.0577571251579834</v>
      </c>
      <c r="V10" s="220">
        <v>2234650</v>
      </c>
      <c r="W10" s="219">
        <v>1.0615998307787116</v>
      </c>
      <c r="X10" s="332"/>
    </row>
    <row r="11" spans="1:24" ht="42.75" customHeight="1" x14ac:dyDescent="0.25">
      <c r="A11" s="224" t="s">
        <v>413</v>
      </c>
      <c r="B11" s="220">
        <v>1173104</v>
      </c>
      <c r="C11" s="219">
        <v>0.54604585692458518</v>
      </c>
      <c r="D11" s="220">
        <v>1633559</v>
      </c>
      <c r="E11" s="219">
        <v>0.55922432489136054</v>
      </c>
      <c r="F11" s="220">
        <v>296304</v>
      </c>
      <c r="G11" s="219">
        <v>0.47861180866220754</v>
      </c>
      <c r="H11" s="220">
        <v>380104</v>
      </c>
      <c r="I11" s="219">
        <v>0.50322008480751268</v>
      </c>
      <c r="J11" s="222">
        <v>526887</v>
      </c>
      <c r="K11" s="219">
        <v>0.68413542476100275</v>
      </c>
      <c r="L11" s="222">
        <v>1203295</v>
      </c>
      <c r="M11" s="219">
        <v>0.56108549086203696</v>
      </c>
      <c r="N11" s="222">
        <v>430264</v>
      </c>
      <c r="O11" s="219">
        <v>0.55408425556653373</v>
      </c>
      <c r="P11" s="220">
        <v>376617</v>
      </c>
      <c r="Q11" s="219">
        <v>0.57374266831556664</v>
      </c>
      <c r="R11" s="220">
        <v>367995</v>
      </c>
      <c r="S11" s="219">
        <v>0.50656945540152853</v>
      </c>
      <c r="T11" s="220">
        <v>354339</v>
      </c>
      <c r="U11" s="219">
        <v>0.49069497943420831</v>
      </c>
      <c r="V11" s="220">
        <v>1098951</v>
      </c>
      <c r="W11" s="219">
        <v>0.52207110537851376</v>
      </c>
      <c r="X11" s="332"/>
    </row>
    <row r="12" spans="1:24" ht="42.75" customHeight="1" x14ac:dyDescent="0.25">
      <c r="A12" s="224" t="s">
        <v>302</v>
      </c>
      <c r="B12" s="220">
        <v>737184</v>
      </c>
      <c r="C12" s="219">
        <v>0.34313775163250093</v>
      </c>
      <c r="D12" s="220">
        <v>1014813</v>
      </c>
      <c r="E12" s="219">
        <v>0.34740594910620076</v>
      </c>
      <c r="F12" s="220">
        <v>232803</v>
      </c>
      <c r="G12" s="219">
        <v>0.37604036696091819</v>
      </c>
      <c r="H12" s="220">
        <v>199709</v>
      </c>
      <c r="I12" s="219">
        <v>0.26439495484610404</v>
      </c>
      <c r="J12" s="222">
        <v>256844</v>
      </c>
      <c r="K12" s="219">
        <v>0.33349860413582988</v>
      </c>
      <c r="L12" s="222">
        <v>689356</v>
      </c>
      <c r="M12" s="219">
        <v>0.32144041954690272</v>
      </c>
      <c r="N12" s="222">
        <v>325457</v>
      </c>
      <c r="O12" s="219">
        <v>0.41911616952363517</v>
      </c>
      <c r="P12" s="220">
        <v>262818</v>
      </c>
      <c r="Q12" s="219">
        <v>0.40037996320229996</v>
      </c>
      <c r="R12" s="220">
        <v>311820</v>
      </c>
      <c r="S12" s="219">
        <v>0.42924085268360879</v>
      </c>
      <c r="T12" s="220">
        <v>242621</v>
      </c>
      <c r="U12" s="219">
        <v>0.33598589657166456</v>
      </c>
      <c r="V12" s="220">
        <v>817259</v>
      </c>
      <c r="W12" s="219">
        <v>0.3882496212392898</v>
      </c>
      <c r="X12" s="332"/>
    </row>
    <row r="13" spans="1:24" ht="42.75" customHeight="1" x14ac:dyDescent="0.25">
      <c r="A13" s="224" t="s">
        <v>412</v>
      </c>
      <c r="B13" s="220">
        <v>187395</v>
      </c>
      <c r="C13" s="219">
        <v>8.7226932444508451E-2</v>
      </c>
      <c r="D13" s="220">
        <v>525804</v>
      </c>
      <c r="E13" s="219">
        <v>0.18000108164148151</v>
      </c>
      <c r="F13" s="220">
        <v>61583</v>
      </c>
      <c r="G13" s="219">
        <v>9.9473348361293581E-2</v>
      </c>
      <c r="H13" s="220">
        <v>168082</v>
      </c>
      <c r="I13" s="219">
        <v>0.22252393632957385</v>
      </c>
      <c r="J13" s="222">
        <v>124635</v>
      </c>
      <c r="K13" s="219">
        <v>0.16183207910821026</v>
      </c>
      <c r="L13" s="222">
        <v>354300</v>
      </c>
      <c r="M13" s="219">
        <v>0.16520686067208762</v>
      </c>
      <c r="N13" s="222">
        <v>171504</v>
      </c>
      <c r="O13" s="219">
        <v>0.220858975342308</v>
      </c>
      <c r="P13" s="220">
        <v>177576</v>
      </c>
      <c r="Q13" s="219">
        <v>0.27052132025055975</v>
      </c>
      <c r="R13" s="220">
        <v>176124</v>
      </c>
      <c r="S13" s="219">
        <v>0.24244633422502698</v>
      </c>
      <c r="T13" s="220">
        <v>194786</v>
      </c>
      <c r="U13" s="219">
        <v>0.26974313373371739</v>
      </c>
      <c r="V13" s="220">
        <v>548486</v>
      </c>
      <c r="W13" s="219">
        <v>0.26056547771887872</v>
      </c>
      <c r="X13" s="332"/>
    </row>
    <row r="14" spans="1:24" ht="42.75" customHeight="1" x14ac:dyDescent="0.25">
      <c r="A14" s="224" t="s">
        <v>411</v>
      </c>
      <c r="B14" s="220">
        <v>288417</v>
      </c>
      <c r="C14" s="219">
        <v>0.13424974078736249</v>
      </c>
      <c r="D14" s="220">
        <v>900326</v>
      </c>
      <c r="E14" s="219">
        <v>0.30821304864540494</v>
      </c>
      <c r="F14" s="220">
        <v>323678</v>
      </c>
      <c r="G14" s="219">
        <v>0.52282828785357616</v>
      </c>
      <c r="H14" s="220">
        <v>118125</v>
      </c>
      <c r="I14" s="219">
        <v>0.15638581156180262</v>
      </c>
      <c r="J14" s="222">
        <v>242399</v>
      </c>
      <c r="K14" s="219">
        <v>0.31474252131224023</v>
      </c>
      <c r="L14" s="222">
        <v>684202</v>
      </c>
      <c r="M14" s="219">
        <v>0.31903715632391672</v>
      </c>
      <c r="N14" s="222">
        <v>216124</v>
      </c>
      <c r="O14" s="219">
        <v>0.27831960296483443</v>
      </c>
      <c r="P14" s="220">
        <v>173996</v>
      </c>
      <c r="Q14" s="219">
        <v>0.26506750708607241</v>
      </c>
      <c r="R14" s="220">
        <v>133379</v>
      </c>
      <c r="S14" s="219">
        <v>0.18360501472030999</v>
      </c>
      <c r="T14" s="220">
        <v>148023</v>
      </c>
      <c r="U14" s="219">
        <v>0.2049848956530041</v>
      </c>
      <c r="V14" s="220">
        <v>455398</v>
      </c>
      <c r="W14" s="219">
        <v>0.21634280076833673</v>
      </c>
      <c r="X14" s="332"/>
    </row>
    <row r="15" spans="1:24" ht="42.75" customHeight="1" x14ac:dyDescent="0.25">
      <c r="A15" s="224" t="s">
        <v>410</v>
      </c>
      <c r="B15" s="220">
        <v>598568</v>
      </c>
      <c r="C15" s="219">
        <v>0.27861602763918208</v>
      </c>
      <c r="D15" s="220">
        <v>659601</v>
      </c>
      <c r="E15" s="219">
        <v>0.22580446982488314</v>
      </c>
      <c r="F15" s="220">
        <v>150749</v>
      </c>
      <c r="G15" s="219">
        <v>0.2435007679410981</v>
      </c>
      <c r="H15" s="220">
        <v>171026</v>
      </c>
      <c r="I15" s="219">
        <v>0.2264215010215353</v>
      </c>
      <c r="J15" s="222">
        <v>158191</v>
      </c>
      <c r="K15" s="219">
        <v>0.2054028035961559</v>
      </c>
      <c r="L15" s="222">
        <v>479966</v>
      </c>
      <c r="M15" s="219">
        <v>0.22380377106784988</v>
      </c>
      <c r="N15" s="222">
        <v>179635</v>
      </c>
      <c r="O15" s="219">
        <v>0.23132989338799964</v>
      </c>
      <c r="P15" s="220">
        <v>131975</v>
      </c>
      <c r="Q15" s="219">
        <v>0.20105223250927842</v>
      </c>
      <c r="R15" s="220">
        <v>139597</v>
      </c>
      <c r="S15" s="219">
        <v>0.19216450295707055</v>
      </c>
      <c r="T15" s="220">
        <v>147692</v>
      </c>
      <c r="U15" s="219">
        <v>0.20452652093785073</v>
      </c>
      <c r="V15" s="220">
        <v>419264</v>
      </c>
      <c r="W15" s="219">
        <v>0.19917686951048519</v>
      </c>
      <c r="X15" s="332"/>
    </row>
    <row r="16" spans="1:24" ht="42.75" customHeight="1" x14ac:dyDescent="0.25">
      <c r="A16" s="224" t="s">
        <v>409</v>
      </c>
      <c r="B16" s="220">
        <v>456362</v>
      </c>
      <c r="C16" s="219">
        <v>0.21242326286315411</v>
      </c>
      <c r="D16" s="220">
        <v>503557</v>
      </c>
      <c r="E16" s="219">
        <v>0.17238515619534944</v>
      </c>
      <c r="F16" s="220">
        <v>71645</v>
      </c>
      <c r="G16" s="219">
        <v>0.11572622384984294</v>
      </c>
      <c r="H16" s="220">
        <v>102618</v>
      </c>
      <c r="I16" s="219">
        <v>0.1358560779754418</v>
      </c>
      <c r="J16" s="222">
        <v>122376</v>
      </c>
      <c r="K16" s="219">
        <v>0.15889888484732489</v>
      </c>
      <c r="L16" s="222">
        <v>296639</v>
      </c>
      <c r="M16" s="219">
        <v>0.13832006193312843</v>
      </c>
      <c r="N16" s="222">
        <v>206918</v>
      </c>
      <c r="O16" s="219">
        <v>0.26646432421331095</v>
      </c>
      <c r="P16" s="220">
        <v>102119</v>
      </c>
      <c r="Q16" s="219">
        <v>0.15556925881125216</v>
      </c>
      <c r="R16" s="220">
        <v>157793</v>
      </c>
      <c r="S16" s="219">
        <v>0.21721250037683498</v>
      </c>
      <c r="T16" s="220">
        <v>138861</v>
      </c>
      <c r="U16" s="219">
        <v>0.192297194322989</v>
      </c>
      <c r="V16" s="220">
        <v>398773</v>
      </c>
      <c r="W16" s="219">
        <v>0.18944235084649455</v>
      </c>
      <c r="X16" s="332"/>
    </row>
    <row r="17" spans="1:24" ht="42.75" customHeight="1" x14ac:dyDescent="0.25">
      <c r="A17" s="223" t="s">
        <v>408</v>
      </c>
      <c r="B17" s="220">
        <v>670268</v>
      </c>
      <c r="C17" s="219">
        <v>0.31199029619635416</v>
      </c>
      <c r="D17" s="220">
        <v>761671</v>
      </c>
      <c r="E17" s="219">
        <v>0.26074659731563254</v>
      </c>
      <c r="F17" s="220">
        <v>158537</v>
      </c>
      <c r="G17" s="219">
        <v>0.25608051295250961</v>
      </c>
      <c r="H17" s="220">
        <v>185482</v>
      </c>
      <c r="I17" s="219">
        <v>0.24555981460407428</v>
      </c>
      <c r="J17" s="220">
        <v>176195</v>
      </c>
      <c r="K17" s="219">
        <v>0.22878006321234889</v>
      </c>
      <c r="L17" s="222">
        <v>520214</v>
      </c>
      <c r="M17" s="219">
        <v>0.24257104662057405</v>
      </c>
      <c r="N17" s="221">
        <v>241457</v>
      </c>
      <c r="O17" s="219">
        <v>0.31094286785863684</v>
      </c>
      <c r="P17" s="220">
        <v>184946</v>
      </c>
      <c r="Q17" s="219">
        <v>0.28174886299421104</v>
      </c>
      <c r="R17" s="220">
        <v>185461</v>
      </c>
      <c r="S17" s="219">
        <v>0.25529933224153284</v>
      </c>
      <c r="T17" s="220">
        <v>141239</v>
      </c>
      <c r="U17" s="219">
        <v>0.19559029121916624</v>
      </c>
      <c r="V17" s="220">
        <v>511646</v>
      </c>
      <c r="W17" s="219">
        <v>0.24306415188893321</v>
      </c>
      <c r="X17" s="332"/>
    </row>
    <row r="18" spans="1:24" ht="42.75" customHeight="1" x14ac:dyDescent="0.25">
      <c r="A18" s="218" t="s">
        <v>176</v>
      </c>
      <c r="B18" s="217">
        <v>214836169</v>
      </c>
      <c r="C18" s="216">
        <v>100</v>
      </c>
      <c r="D18" s="217">
        <v>292111578</v>
      </c>
      <c r="E18" s="216">
        <v>100</v>
      </c>
      <c r="F18" s="217">
        <v>61909045</v>
      </c>
      <c r="G18" s="216">
        <v>100.00000000000001</v>
      </c>
      <c r="H18" s="217">
        <v>75534346</v>
      </c>
      <c r="I18" s="216">
        <v>100.00000000000001</v>
      </c>
      <c r="J18" s="217">
        <v>77015015</v>
      </c>
      <c r="K18" s="216">
        <v>99.999999999999986</v>
      </c>
      <c r="L18" s="265">
        <v>214458406</v>
      </c>
      <c r="M18" s="216">
        <v>100</v>
      </c>
      <c r="N18" s="265">
        <v>77653172</v>
      </c>
      <c r="O18" s="216">
        <v>100.00000000000003</v>
      </c>
      <c r="P18" s="217">
        <v>65642146</v>
      </c>
      <c r="Q18" s="216">
        <v>100.00000000000001</v>
      </c>
      <c r="R18" s="217">
        <v>72644530</v>
      </c>
      <c r="S18" s="216">
        <v>100</v>
      </c>
      <c r="T18" s="217">
        <v>72211662</v>
      </c>
      <c r="U18" s="216">
        <v>100</v>
      </c>
      <c r="V18" s="217">
        <v>210498338</v>
      </c>
      <c r="W18" s="216">
        <v>100</v>
      </c>
      <c r="X18" s="332"/>
    </row>
    <row r="19" spans="1:24" ht="19.5" customHeight="1" x14ac:dyDescent="0.25">
      <c r="A19" s="215" t="s">
        <v>426</v>
      </c>
      <c r="B19" s="215"/>
      <c r="D19" s="215"/>
      <c r="F19" s="213"/>
      <c r="G19" s="213"/>
      <c r="H19" s="213"/>
      <c r="I19" s="214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332"/>
    </row>
  </sheetData>
  <mergeCells count="19">
    <mergeCell ref="X1:X19"/>
    <mergeCell ref="A2:W2"/>
    <mergeCell ref="A3:A5"/>
    <mergeCell ref="B3:C3"/>
    <mergeCell ref="D3:E3"/>
    <mergeCell ref="F3:O3"/>
    <mergeCell ref="P3:W3"/>
    <mergeCell ref="B4:C4"/>
    <mergeCell ref="D4:E4"/>
    <mergeCell ref="R4:S4"/>
    <mergeCell ref="T4:U4"/>
    <mergeCell ref="V4:W4"/>
    <mergeCell ref="F4:G4"/>
    <mergeCell ref="H4:I4"/>
    <mergeCell ref="J4:K4"/>
    <mergeCell ref="L4:M4"/>
    <mergeCell ref="N4:O4"/>
    <mergeCell ref="P4:Q4"/>
    <mergeCell ref="A1:W1"/>
  </mergeCells>
  <pageMargins left="0.19685039370078741" right="0.19685039370078741" top="0.78740157480314965" bottom="0.78740157480314965" header="0" footer="0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AB9A7-2BBC-4BA7-876E-2E0AE4E4AD9F}">
  <sheetPr>
    <pageSetUpPr fitToPage="1"/>
  </sheetPr>
  <dimension ref="A1:P31"/>
  <sheetViews>
    <sheetView zoomScaleNormal="100" workbookViewId="0">
      <selection sqref="A1:L1"/>
    </sheetView>
  </sheetViews>
  <sheetFormatPr defaultColWidth="9.140625" defaultRowHeight="15.75" x14ac:dyDescent="0.25"/>
  <cols>
    <col min="1" max="1" width="49.85546875" style="1" customWidth="1"/>
    <col min="2" max="12" width="15.85546875" style="1" customWidth="1"/>
    <col min="13" max="13" width="6.7109375" style="141" customWidth="1"/>
    <col min="14" max="16384" width="9.140625" style="1"/>
  </cols>
  <sheetData>
    <row r="1" spans="1:16" ht="18" customHeight="1" x14ac:dyDescent="0.25">
      <c r="A1" s="278" t="s">
        <v>375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66">
        <v>11</v>
      </c>
    </row>
    <row r="2" spans="1:16" ht="18" customHeight="1" x14ac:dyDescent="0.25">
      <c r="A2" s="276" t="s">
        <v>90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66"/>
    </row>
    <row r="3" spans="1:16" ht="35.1" customHeight="1" x14ac:dyDescent="0.25">
      <c r="A3" s="267" t="s">
        <v>89</v>
      </c>
      <c r="B3" s="267">
        <v>2021</v>
      </c>
      <c r="C3" s="267">
        <v>2022</v>
      </c>
      <c r="D3" s="273">
        <v>2022</v>
      </c>
      <c r="E3" s="274"/>
      <c r="F3" s="274"/>
      <c r="G3" s="274"/>
      <c r="H3" s="275"/>
      <c r="I3" s="273" t="s">
        <v>335</v>
      </c>
      <c r="J3" s="274"/>
      <c r="K3" s="274"/>
      <c r="L3" s="275"/>
      <c r="M3" s="266"/>
    </row>
    <row r="4" spans="1:16" ht="35.1" customHeight="1" x14ac:dyDescent="0.25">
      <c r="A4" s="268"/>
      <c r="B4" s="268"/>
      <c r="C4" s="268"/>
      <c r="D4" s="2" t="s">
        <v>336</v>
      </c>
      <c r="E4" s="2" t="s">
        <v>337</v>
      </c>
      <c r="F4" s="2" t="s">
        <v>338</v>
      </c>
      <c r="G4" s="3" t="s">
        <v>372</v>
      </c>
      <c r="H4" s="2" t="s">
        <v>339</v>
      </c>
      <c r="I4" s="2" t="s">
        <v>336</v>
      </c>
      <c r="J4" s="2" t="s">
        <v>337</v>
      </c>
      <c r="K4" s="2" t="s">
        <v>338</v>
      </c>
      <c r="L4" s="3" t="s">
        <v>372</v>
      </c>
      <c r="M4" s="266"/>
    </row>
    <row r="5" spans="1:16" ht="29.25" customHeight="1" x14ac:dyDescent="0.25">
      <c r="A5" s="125" t="s">
        <v>14</v>
      </c>
      <c r="B5" s="180">
        <v>69880</v>
      </c>
      <c r="C5" s="180">
        <v>83110</v>
      </c>
      <c r="D5" s="180">
        <v>17680</v>
      </c>
      <c r="E5" s="180">
        <v>20455</v>
      </c>
      <c r="F5" s="180">
        <v>22211</v>
      </c>
      <c r="G5" s="180">
        <v>60346</v>
      </c>
      <c r="H5" s="180">
        <v>22764</v>
      </c>
      <c r="I5" s="180">
        <v>21087</v>
      </c>
      <c r="J5" s="180">
        <v>20596</v>
      </c>
      <c r="K5" s="180">
        <v>22325</v>
      </c>
      <c r="L5" s="180">
        <v>64008</v>
      </c>
      <c r="M5" s="266"/>
      <c r="O5" s="83"/>
      <c r="P5" s="83"/>
    </row>
    <row r="6" spans="1:16" ht="29.25" customHeight="1" x14ac:dyDescent="0.25">
      <c r="A6" s="6" t="s">
        <v>6</v>
      </c>
      <c r="B6" s="18">
        <v>23584</v>
      </c>
      <c r="C6" s="18">
        <v>29004</v>
      </c>
      <c r="D6" s="18">
        <v>5808</v>
      </c>
      <c r="E6" s="18">
        <v>6862</v>
      </c>
      <c r="F6" s="18">
        <v>7768</v>
      </c>
      <c r="G6" s="18">
        <v>20438</v>
      </c>
      <c r="H6" s="18">
        <v>8566</v>
      </c>
      <c r="I6" s="18">
        <v>8389</v>
      </c>
      <c r="J6" s="18">
        <v>7812</v>
      </c>
      <c r="K6" s="18">
        <v>9405</v>
      </c>
      <c r="L6" s="18">
        <v>25606</v>
      </c>
      <c r="M6" s="266"/>
      <c r="O6" s="83"/>
      <c r="P6" s="83"/>
    </row>
    <row r="7" spans="1:16" ht="29.25" customHeight="1" x14ac:dyDescent="0.25">
      <c r="A7" s="10" t="s">
        <v>81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266"/>
      <c r="O7" s="83"/>
      <c r="P7" s="83"/>
    </row>
    <row r="8" spans="1:16" ht="29.25" customHeight="1" x14ac:dyDescent="0.25">
      <c r="A8" s="103" t="s">
        <v>88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266"/>
      <c r="O8" s="83"/>
      <c r="P8" s="83"/>
    </row>
    <row r="9" spans="1:16" ht="29.25" customHeight="1" x14ac:dyDescent="0.25">
      <c r="A9" s="103" t="s">
        <v>87</v>
      </c>
      <c r="B9" s="203">
        <v>318</v>
      </c>
      <c r="C9" s="203">
        <v>335</v>
      </c>
      <c r="D9" s="203">
        <v>71</v>
      </c>
      <c r="E9" s="203">
        <v>82</v>
      </c>
      <c r="F9" s="203">
        <v>83</v>
      </c>
      <c r="G9" s="203">
        <v>236</v>
      </c>
      <c r="H9" s="203">
        <v>99</v>
      </c>
      <c r="I9" s="203">
        <v>80</v>
      </c>
      <c r="J9" s="203">
        <v>61</v>
      </c>
      <c r="K9" s="203">
        <v>79</v>
      </c>
      <c r="L9" s="203">
        <v>220</v>
      </c>
      <c r="M9" s="266"/>
      <c r="O9" s="83"/>
      <c r="P9" s="83"/>
    </row>
    <row r="10" spans="1:16" ht="29.25" customHeight="1" x14ac:dyDescent="0.25">
      <c r="A10" s="103" t="s">
        <v>85</v>
      </c>
      <c r="B10" s="203">
        <v>7029</v>
      </c>
      <c r="C10" s="203">
        <v>8801</v>
      </c>
      <c r="D10" s="203">
        <v>1691</v>
      </c>
      <c r="E10" s="203">
        <v>1951</v>
      </c>
      <c r="F10" s="203">
        <v>2217</v>
      </c>
      <c r="G10" s="203">
        <v>5859</v>
      </c>
      <c r="H10" s="203">
        <v>2942</v>
      </c>
      <c r="I10" s="203">
        <v>2643</v>
      </c>
      <c r="J10" s="203">
        <v>2120</v>
      </c>
      <c r="K10" s="203">
        <v>2837</v>
      </c>
      <c r="L10" s="203">
        <v>7600</v>
      </c>
      <c r="M10" s="266"/>
      <c r="O10" s="83"/>
      <c r="P10" s="83"/>
    </row>
    <row r="11" spans="1:16" ht="29.25" customHeight="1" x14ac:dyDescent="0.25">
      <c r="A11" s="103" t="s">
        <v>86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66"/>
      <c r="O11" s="83"/>
      <c r="P11" s="83"/>
    </row>
    <row r="12" spans="1:16" ht="29.25" customHeight="1" x14ac:dyDescent="0.25">
      <c r="A12" s="103" t="s">
        <v>79</v>
      </c>
      <c r="B12" s="203">
        <v>77205</v>
      </c>
      <c r="C12" s="203">
        <v>85978</v>
      </c>
      <c r="D12" s="203">
        <v>17224</v>
      </c>
      <c r="E12" s="203">
        <v>21695</v>
      </c>
      <c r="F12" s="203">
        <v>24656</v>
      </c>
      <c r="G12" s="203">
        <v>63575</v>
      </c>
      <c r="H12" s="203">
        <v>22403</v>
      </c>
      <c r="I12" s="203">
        <v>22437</v>
      </c>
      <c r="J12" s="203">
        <v>21092</v>
      </c>
      <c r="K12" s="203">
        <v>29531</v>
      </c>
      <c r="L12" s="203">
        <v>73060</v>
      </c>
      <c r="M12" s="266"/>
      <c r="O12" s="83"/>
      <c r="P12" s="83"/>
    </row>
    <row r="13" spans="1:16" ht="29.25" customHeight="1" x14ac:dyDescent="0.25">
      <c r="A13" s="103" t="s">
        <v>85</v>
      </c>
      <c r="B13" s="203">
        <v>12210</v>
      </c>
      <c r="C13" s="203">
        <v>14920</v>
      </c>
      <c r="D13" s="203">
        <v>2977</v>
      </c>
      <c r="E13" s="203">
        <v>3567</v>
      </c>
      <c r="F13" s="203">
        <v>4201</v>
      </c>
      <c r="G13" s="203">
        <v>10745</v>
      </c>
      <c r="H13" s="203">
        <v>4175</v>
      </c>
      <c r="I13" s="203">
        <v>4171</v>
      </c>
      <c r="J13" s="203">
        <v>3946</v>
      </c>
      <c r="K13" s="203">
        <v>4280</v>
      </c>
      <c r="L13" s="203">
        <v>12397</v>
      </c>
      <c r="M13" s="266"/>
      <c r="O13" s="83"/>
      <c r="P13" s="83"/>
    </row>
    <row r="14" spans="1:16" ht="29.25" customHeight="1" x14ac:dyDescent="0.25">
      <c r="A14" s="103" t="s">
        <v>84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66"/>
      <c r="O14" s="83"/>
      <c r="P14" s="83"/>
    </row>
    <row r="15" spans="1:16" ht="29.25" customHeight="1" x14ac:dyDescent="0.25">
      <c r="A15" s="103" t="s">
        <v>83</v>
      </c>
      <c r="B15" s="203">
        <v>14639</v>
      </c>
      <c r="C15" s="203">
        <v>11878</v>
      </c>
      <c r="D15" s="203">
        <v>3174</v>
      </c>
      <c r="E15" s="203">
        <v>2780</v>
      </c>
      <c r="F15" s="203">
        <v>2829</v>
      </c>
      <c r="G15" s="203">
        <v>8783</v>
      </c>
      <c r="H15" s="203">
        <v>3095</v>
      </c>
      <c r="I15" s="203">
        <v>4053</v>
      </c>
      <c r="J15" s="203">
        <v>3187</v>
      </c>
      <c r="K15" s="203">
        <v>4528</v>
      </c>
      <c r="L15" s="203">
        <v>11768</v>
      </c>
      <c r="M15" s="266"/>
      <c r="O15" s="83"/>
      <c r="P15" s="83"/>
    </row>
    <row r="16" spans="1:16" ht="29.25" customHeight="1" x14ac:dyDescent="0.25">
      <c r="A16" s="103" t="s">
        <v>78</v>
      </c>
      <c r="B16" s="203">
        <v>2024</v>
      </c>
      <c r="C16" s="203">
        <v>2137</v>
      </c>
      <c r="D16" s="203">
        <v>537</v>
      </c>
      <c r="E16" s="203">
        <v>490</v>
      </c>
      <c r="F16" s="203">
        <v>534</v>
      </c>
      <c r="G16" s="203">
        <v>1561</v>
      </c>
      <c r="H16" s="203">
        <v>576</v>
      </c>
      <c r="I16" s="203">
        <v>912</v>
      </c>
      <c r="J16" s="203">
        <v>775</v>
      </c>
      <c r="K16" s="203">
        <v>1427</v>
      </c>
      <c r="L16" s="203">
        <v>3114</v>
      </c>
      <c r="M16" s="266"/>
      <c r="O16" s="83"/>
      <c r="P16" s="83"/>
    </row>
    <row r="17" spans="1:16" ht="29.25" customHeight="1" x14ac:dyDescent="0.25">
      <c r="A17" s="6" t="s">
        <v>82</v>
      </c>
      <c r="B17" s="14">
        <v>708</v>
      </c>
      <c r="C17" s="14">
        <v>887</v>
      </c>
      <c r="D17" s="14">
        <v>178</v>
      </c>
      <c r="E17" s="14">
        <v>227</v>
      </c>
      <c r="F17" s="14">
        <v>205</v>
      </c>
      <c r="G17" s="14">
        <v>610</v>
      </c>
      <c r="H17" s="14">
        <v>277</v>
      </c>
      <c r="I17" s="14">
        <v>216</v>
      </c>
      <c r="J17" s="14">
        <v>246</v>
      </c>
      <c r="K17" s="14">
        <v>205</v>
      </c>
      <c r="L17" s="14">
        <v>667</v>
      </c>
      <c r="M17" s="266"/>
      <c r="O17" s="83"/>
      <c r="P17" s="83"/>
    </row>
    <row r="18" spans="1:16" ht="29.25" customHeight="1" x14ac:dyDescent="0.25">
      <c r="A18" s="6" t="s">
        <v>7</v>
      </c>
      <c r="B18" s="14">
        <v>2344</v>
      </c>
      <c r="C18" s="14">
        <v>2918</v>
      </c>
      <c r="D18" s="14">
        <v>602</v>
      </c>
      <c r="E18" s="14">
        <v>760</v>
      </c>
      <c r="F18" s="14">
        <v>862</v>
      </c>
      <c r="G18" s="14">
        <v>2224</v>
      </c>
      <c r="H18" s="14">
        <v>694</v>
      </c>
      <c r="I18" s="14">
        <v>669</v>
      </c>
      <c r="J18" s="14">
        <v>577</v>
      </c>
      <c r="K18" s="14">
        <v>639</v>
      </c>
      <c r="L18" s="14">
        <v>1885</v>
      </c>
      <c r="M18" s="266"/>
      <c r="O18" s="83"/>
      <c r="P18" s="83"/>
    </row>
    <row r="19" spans="1:16" ht="29.25" customHeight="1" x14ac:dyDescent="0.25">
      <c r="A19" s="10" t="s">
        <v>81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266"/>
      <c r="O19" s="83"/>
      <c r="P19" s="83"/>
    </row>
    <row r="20" spans="1:16" ht="29.25" customHeight="1" x14ac:dyDescent="0.25">
      <c r="A20" s="103" t="s">
        <v>80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266"/>
      <c r="O20" s="83"/>
      <c r="P20" s="83"/>
    </row>
    <row r="21" spans="1:16" ht="29.25" customHeight="1" x14ac:dyDescent="0.25">
      <c r="A21" s="103" t="s">
        <v>79</v>
      </c>
      <c r="B21" s="203">
        <v>25</v>
      </c>
      <c r="C21" s="203">
        <v>20</v>
      </c>
      <c r="D21" s="203">
        <v>6</v>
      </c>
      <c r="E21" s="203">
        <v>5</v>
      </c>
      <c r="F21" s="203">
        <v>4</v>
      </c>
      <c r="G21" s="203">
        <v>15</v>
      </c>
      <c r="H21" s="203">
        <v>5</v>
      </c>
      <c r="I21" s="203">
        <v>24</v>
      </c>
      <c r="J21" s="203">
        <v>24</v>
      </c>
      <c r="K21" s="203">
        <v>18</v>
      </c>
      <c r="L21" s="203">
        <v>66</v>
      </c>
      <c r="M21" s="266"/>
      <c r="O21" s="83"/>
      <c r="P21" s="83"/>
    </row>
    <row r="22" spans="1:16" ht="29.25" customHeight="1" x14ac:dyDescent="0.25">
      <c r="A22" s="103" t="s">
        <v>78</v>
      </c>
      <c r="B22" s="203">
        <v>10</v>
      </c>
      <c r="C22" s="203">
        <v>12</v>
      </c>
      <c r="D22" s="203">
        <v>3</v>
      </c>
      <c r="E22" s="203">
        <v>3</v>
      </c>
      <c r="F22" s="203">
        <v>3</v>
      </c>
      <c r="G22" s="203">
        <v>9</v>
      </c>
      <c r="H22" s="203">
        <v>3</v>
      </c>
      <c r="I22" s="203">
        <v>30</v>
      </c>
      <c r="J22" s="203">
        <v>33</v>
      </c>
      <c r="K22" s="203">
        <v>27</v>
      </c>
      <c r="L22" s="203">
        <v>90</v>
      </c>
      <c r="M22" s="266"/>
      <c r="O22" s="83"/>
      <c r="P22" s="83"/>
    </row>
    <row r="23" spans="1:16" ht="29.25" customHeight="1" x14ac:dyDescent="0.25">
      <c r="A23" s="199" t="s">
        <v>77</v>
      </c>
      <c r="B23" s="14">
        <v>18</v>
      </c>
      <c r="C23" s="14">
        <v>23</v>
      </c>
      <c r="D23" s="14">
        <v>17</v>
      </c>
      <c r="E23" s="14">
        <v>3</v>
      </c>
      <c r="F23" s="14">
        <v>2</v>
      </c>
      <c r="G23" s="14">
        <v>22</v>
      </c>
      <c r="H23" s="14">
        <v>1</v>
      </c>
      <c r="I23" s="14">
        <v>1</v>
      </c>
      <c r="J23" s="14">
        <v>2</v>
      </c>
      <c r="K23" s="14">
        <v>6</v>
      </c>
      <c r="L23" s="14">
        <v>9</v>
      </c>
      <c r="M23" s="266"/>
      <c r="O23" s="83"/>
      <c r="P23" s="83"/>
    </row>
    <row r="24" spans="1:16" ht="29.25" customHeight="1" x14ac:dyDescent="0.25">
      <c r="A24" s="199" t="s">
        <v>76</v>
      </c>
      <c r="B24" s="14">
        <v>263</v>
      </c>
      <c r="C24" s="14">
        <v>377</v>
      </c>
      <c r="D24" s="14">
        <v>68</v>
      </c>
      <c r="E24" s="14">
        <v>63</v>
      </c>
      <c r="F24" s="14">
        <v>161</v>
      </c>
      <c r="G24" s="14">
        <v>292</v>
      </c>
      <c r="H24" s="14">
        <v>85</v>
      </c>
      <c r="I24" s="14">
        <v>69</v>
      </c>
      <c r="J24" s="14">
        <v>74</v>
      </c>
      <c r="K24" s="14">
        <v>103</v>
      </c>
      <c r="L24" s="14">
        <v>246</v>
      </c>
      <c r="M24" s="266"/>
      <c r="O24" s="83"/>
      <c r="P24" s="83"/>
    </row>
    <row r="25" spans="1:16" ht="29.25" customHeight="1" x14ac:dyDescent="0.25">
      <c r="A25" s="22" t="s">
        <v>59</v>
      </c>
      <c r="B25" s="23">
        <v>3494</v>
      </c>
      <c r="C25" s="23">
        <v>4700</v>
      </c>
      <c r="D25" s="23">
        <v>1004</v>
      </c>
      <c r="E25" s="23">
        <v>953</v>
      </c>
      <c r="F25" s="23">
        <v>1142</v>
      </c>
      <c r="G25" s="23">
        <v>3099</v>
      </c>
      <c r="H25" s="23">
        <v>1601</v>
      </c>
      <c r="I25" s="23">
        <v>935</v>
      </c>
      <c r="J25" s="23">
        <v>1104</v>
      </c>
      <c r="K25" s="23">
        <v>1092</v>
      </c>
      <c r="L25" s="23">
        <v>3131</v>
      </c>
      <c r="M25" s="266"/>
      <c r="O25" s="83"/>
      <c r="P25" s="83"/>
    </row>
    <row r="26" spans="1:16" ht="18" customHeight="1" x14ac:dyDescent="0.25">
      <c r="A26" s="144" t="s">
        <v>353</v>
      </c>
      <c r="B26" s="144"/>
      <c r="C26" s="144"/>
      <c r="D26" s="144"/>
      <c r="E26" s="44"/>
      <c r="F26" s="44"/>
      <c r="G26" s="44"/>
      <c r="H26" s="44"/>
      <c r="I26" s="44"/>
      <c r="J26" s="44"/>
      <c r="K26" s="44"/>
      <c r="L26" s="44"/>
      <c r="M26" s="266"/>
    </row>
    <row r="27" spans="1:16" ht="19.5" customHeight="1" x14ac:dyDescent="0.25">
      <c r="B27" s="92"/>
      <c r="C27" s="92"/>
      <c r="D27" s="92"/>
      <c r="E27" s="92"/>
      <c r="F27" s="92"/>
      <c r="G27" s="92"/>
      <c r="H27" s="92"/>
      <c r="I27" s="92"/>
      <c r="J27" s="92">
        <f>J6+J17+J18+J23+J24+J25+'Table 3 cont''d'!J5+'Table 3 cont''d'!J10+'Table 3 cont''d'!J15+'Table 3 cont''d'!J25</f>
        <v>20596</v>
      </c>
      <c r="K27" s="92">
        <f>K6+K17+K18+K23+K24+K25+'Table 3 cont''d'!K5+'Table 3 cont''d'!K10+'Table 3 cont''d'!K15+'Table 3 cont''d'!K25</f>
        <v>22325</v>
      </c>
      <c r="L27" s="92">
        <v>64008</v>
      </c>
    </row>
    <row r="28" spans="1:16" ht="18.75" customHeight="1" x14ac:dyDescent="0.25">
      <c r="B28" s="204"/>
      <c r="C28" s="204"/>
      <c r="D28" s="204"/>
      <c r="E28" s="204"/>
      <c r="F28" s="204"/>
      <c r="G28" s="204"/>
      <c r="H28" s="204"/>
      <c r="I28" s="204"/>
      <c r="J28" s="204">
        <f>J5-J27</f>
        <v>0</v>
      </c>
      <c r="K28" s="204">
        <f>K5-K27</f>
        <v>0</v>
      </c>
      <c r="L28" s="204">
        <v>0</v>
      </c>
    </row>
    <row r="29" spans="1:16" x14ac:dyDescent="0.25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</row>
    <row r="30" spans="1:16" x14ac:dyDescent="0.25"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</row>
    <row r="31" spans="1:16" x14ac:dyDescent="0.25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</row>
  </sheetData>
  <mergeCells count="8">
    <mergeCell ref="A1:L1"/>
    <mergeCell ref="M1:M26"/>
    <mergeCell ref="A2:L2"/>
    <mergeCell ref="A3:A4"/>
    <mergeCell ref="B3:B4"/>
    <mergeCell ref="C3:C4"/>
    <mergeCell ref="D3:H3"/>
    <mergeCell ref="I3:L3"/>
  </mergeCells>
  <printOptions horizontalCentered="1"/>
  <pageMargins left="0.19685039370078741" right="7.874015748031496E-2" top="1.1811023622047245" bottom="0.19685039370078741" header="0" footer="0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ED39-56EC-4A24-AF93-2A0FB3FB9391}">
  <sheetPr>
    <pageSetUpPr fitToPage="1"/>
  </sheetPr>
  <dimension ref="A1:P27"/>
  <sheetViews>
    <sheetView zoomScaleNormal="100" workbookViewId="0">
      <selection sqref="A1:L1"/>
    </sheetView>
  </sheetViews>
  <sheetFormatPr defaultColWidth="9.140625" defaultRowHeight="15.75" x14ac:dyDescent="0.25"/>
  <cols>
    <col min="1" max="1" width="59.5703125" style="1" customWidth="1"/>
    <col min="2" max="12" width="16.140625" style="202" customWidth="1"/>
    <col min="13" max="13" width="6.7109375" style="141" customWidth="1"/>
    <col min="14" max="16384" width="9.140625" style="1"/>
  </cols>
  <sheetData>
    <row r="1" spans="1:16" ht="18" customHeight="1" x14ac:dyDescent="0.25">
      <c r="A1" s="278" t="s">
        <v>377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66">
        <v>12</v>
      </c>
    </row>
    <row r="2" spans="1:16" ht="18" customHeight="1" x14ac:dyDescent="0.25">
      <c r="A2" s="276" t="s">
        <v>90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66"/>
    </row>
    <row r="3" spans="1:16" ht="35.1" customHeight="1" x14ac:dyDescent="0.25">
      <c r="A3" s="267" t="s">
        <v>107</v>
      </c>
      <c r="B3" s="267">
        <v>2021</v>
      </c>
      <c r="C3" s="267">
        <v>2022</v>
      </c>
      <c r="D3" s="273">
        <v>2022</v>
      </c>
      <c r="E3" s="274"/>
      <c r="F3" s="274"/>
      <c r="G3" s="274"/>
      <c r="H3" s="275"/>
      <c r="I3" s="273" t="s">
        <v>335</v>
      </c>
      <c r="J3" s="274"/>
      <c r="K3" s="274"/>
      <c r="L3" s="275"/>
      <c r="M3" s="266"/>
    </row>
    <row r="4" spans="1:16" ht="35.1" customHeight="1" x14ac:dyDescent="0.25">
      <c r="A4" s="268"/>
      <c r="B4" s="268"/>
      <c r="C4" s="268"/>
      <c r="D4" s="2" t="s">
        <v>336</v>
      </c>
      <c r="E4" s="2" t="s">
        <v>337</v>
      </c>
      <c r="F4" s="2" t="s">
        <v>338</v>
      </c>
      <c r="G4" s="3" t="s">
        <v>372</v>
      </c>
      <c r="H4" s="2" t="s">
        <v>339</v>
      </c>
      <c r="I4" s="2" t="s">
        <v>336</v>
      </c>
      <c r="J4" s="2" t="s">
        <v>337</v>
      </c>
      <c r="K4" s="2" t="s">
        <v>338</v>
      </c>
      <c r="L4" s="3" t="s">
        <v>372</v>
      </c>
      <c r="M4" s="266"/>
    </row>
    <row r="5" spans="1:16" ht="32.25" customHeight="1" x14ac:dyDescent="0.25">
      <c r="A5" s="199" t="s">
        <v>106</v>
      </c>
      <c r="B5" s="18">
        <v>10970</v>
      </c>
      <c r="C5" s="18">
        <v>12964</v>
      </c>
      <c r="D5" s="18">
        <v>2953</v>
      </c>
      <c r="E5" s="18">
        <v>3322</v>
      </c>
      <c r="F5" s="18">
        <v>3596</v>
      </c>
      <c r="G5" s="18">
        <v>9871</v>
      </c>
      <c r="H5" s="18">
        <v>3093</v>
      </c>
      <c r="I5" s="18">
        <v>2751</v>
      </c>
      <c r="J5" s="18">
        <v>2818</v>
      </c>
      <c r="K5" s="18">
        <v>3149</v>
      </c>
      <c r="L5" s="18">
        <v>8718</v>
      </c>
      <c r="M5" s="266"/>
      <c r="O5" s="83"/>
      <c r="P5" s="83"/>
    </row>
    <row r="6" spans="1:16" ht="32.25" customHeight="1" x14ac:dyDescent="0.25">
      <c r="A6" s="10" t="s">
        <v>81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266"/>
      <c r="O6" s="83"/>
      <c r="P6" s="83"/>
    </row>
    <row r="7" spans="1:16" ht="32.25" customHeight="1" x14ac:dyDescent="0.25">
      <c r="A7" s="103" t="s">
        <v>105</v>
      </c>
      <c r="B7" s="80">
        <v>5623</v>
      </c>
      <c r="C7" s="80">
        <v>5906</v>
      </c>
      <c r="D7" s="80">
        <v>1424</v>
      </c>
      <c r="E7" s="80">
        <v>1443</v>
      </c>
      <c r="F7" s="80">
        <v>1681</v>
      </c>
      <c r="G7" s="80">
        <v>4548</v>
      </c>
      <c r="H7" s="80">
        <v>1358</v>
      </c>
      <c r="I7" s="80">
        <v>1191</v>
      </c>
      <c r="J7" s="80">
        <v>1285</v>
      </c>
      <c r="K7" s="80">
        <v>1463</v>
      </c>
      <c r="L7" s="80">
        <v>3939</v>
      </c>
      <c r="M7" s="266"/>
      <c r="O7" s="83"/>
      <c r="P7" s="83"/>
    </row>
    <row r="8" spans="1:16" ht="32.25" customHeight="1" x14ac:dyDescent="0.25">
      <c r="A8" s="103" t="s">
        <v>104</v>
      </c>
      <c r="B8" s="80">
        <v>3170</v>
      </c>
      <c r="C8" s="80">
        <v>4704</v>
      </c>
      <c r="D8" s="80">
        <v>974</v>
      </c>
      <c r="E8" s="80">
        <v>1228</v>
      </c>
      <c r="F8" s="80">
        <v>1295</v>
      </c>
      <c r="G8" s="80">
        <v>3497</v>
      </c>
      <c r="H8" s="80">
        <v>1207</v>
      </c>
      <c r="I8" s="80">
        <v>1047</v>
      </c>
      <c r="J8" s="80">
        <v>1038</v>
      </c>
      <c r="K8" s="80">
        <v>1231</v>
      </c>
      <c r="L8" s="80">
        <v>3316</v>
      </c>
      <c r="M8" s="266"/>
      <c r="O8" s="83"/>
      <c r="P8" s="83"/>
    </row>
    <row r="9" spans="1:16" ht="32.25" customHeight="1" x14ac:dyDescent="0.25">
      <c r="A9" s="27" t="s">
        <v>103</v>
      </c>
      <c r="B9" s="80">
        <v>107</v>
      </c>
      <c r="C9" s="80">
        <v>79</v>
      </c>
      <c r="D9" s="80">
        <v>16</v>
      </c>
      <c r="E9" s="80">
        <v>23</v>
      </c>
      <c r="F9" s="80">
        <v>16</v>
      </c>
      <c r="G9" s="80">
        <v>55</v>
      </c>
      <c r="H9" s="80">
        <v>24</v>
      </c>
      <c r="I9" s="80">
        <v>21</v>
      </c>
      <c r="J9" s="80">
        <v>35</v>
      </c>
      <c r="K9" s="80">
        <v>35</v>
      </c>
      <c r="L9" s="80">
        <v>91</v>
      </c>
      <c r="M9" s="266"/>
      <c r="O9" s="83"/>
      <c r="P9" s="83"/>
    </row>
    <row r="10" spans="1:16" ht="32.25" customHeight="1" x14ac:dyDescent="0.25">
      <c r="A10" s="78" t="s">
        <v>102</v>
      </c>
      <c r="B10" s="200">
        <v>3017</v>
      </c>
      <c r="C10" s="200">
        <v>3225</v>
      </c>
      <c r="D10" s="200">
        <v>626</v>
      </c>
      <c r="E10" s="200">
        <v>1003</v>
      </c>
      <c r="F10" s="200">
        <v>648</v>
      </c>
      <c r="G10" s="200">
        <v>2277</v>
      </c>
      <c r="H10" s="200">
        <v>948</v>
      </c>
      <c r="I10" s="200">
        <v>1491</v>
      </c>
      <c r="J10" s="200">
        <v>1022</v>
      </c>
      <c r="K10" s="200">
        <v>626</v>
      </c>
      <c r="L10" s="200">
        <v>3139</v>
      </c>
      <c r="M10" s="266"/>
      <c r="O10" s="83"/>
      <c r="P10" s="83"/>
    </row>
    <row r="11" spans="1:16" ht="32.25" customHeight="1" x14ac:dyDescent="0.25">
      <c r="A11" s="153" t="s">
        <v>81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66"/>
      <c r="O11" s="83"/>
      <c r="P11" s="83"/>
    </row>
    <row r="12" spans="1:16" ht="32.25" customHeight="1" x14ac:dyDescent="0.25">
      <c r="A12" s="162" t="s">
        <v>101</v>
      </c>
      <c r="B12" s="279">
        <v>33</v>
      </c>
      <c r="C12" s="279">
        <v>33</v>
      </c>
      <c r="D12" s="279">
        <v>5</v>
      </c>
      <c r="E12" s="279">
        <v>17</v>
      </c>
      <c r="F12" s="279">
        <v>3</v>
      </c>
      <c r="G12" s="279">
        <v>25</v>
      </c>
      <c r="H12" s="279">
        <v>8</v>
      </c>
      <c r="I12" s="279">
        <v>3</v>
      </c>
      <c r="J12" s="279">
        <v>4</v>
      </c>
      <c r="K12" s="279">
        <v>7</v>
      </c>
      <c r="L12" s="279">
        <v>14</v>
      </c>
      <c r="M12" s="266"/>
      <c r="O12" s="83"/>
      <c r="P12" s="83"/>
    </row>
    <row r="13" spans="1:16" ht="32.25" customHeight="1" x14ac:dyDescent="0.25">
      <c r="A13" s="162" t="s">
        <v>100</v>
      </c>
      <c r="B13" s="279"/>
      <c r="C13" s="279"/>
      <c r="D13" s="279"/>
      <c r="E13" s="279"/>
      <c r="F13" s="279"/>
      <c r="G13" s="279"/>
      <c r="H13" s="279">
        <v>0</v>
      </c>
      <c r="I13" s="279"/>
      <c r="J13" s="279"/>
      <c r="K13" s="279"/>
      <c r="L13" s="279">
        <v>0</v>
      </c>
      <c r="M13" s="266"/>
      <c r="O13" s="83"/>
      <c r="P13" s="83"/>
    </row>
    <row r="14" spans="1:16" ht="32.25" customHeight="1" x14ac:dyDescent="0.25">
      <c r="A14" s="162" t="s">
        <v>99</v>
      </c>
      <c r="B14" s="279"/>
      <c r="C14" s="279"/>
      <c r="D14" s="279"/>
      <c r="E14" s="279"/>
      <c r="F14" s="279"/>
      <c r="G14" s="279"/>
      <c r="H14" s="279">
        <v>0</v>
      </c>
      <c r="I14" s="279"/>
      <c r="J14" s="279"/>
      <c r="K14" s="279"/>
      <c r="L14" s="279">
        <v>0</v>
      </c>
      <c r="M14" s="266"/>
      <c r="O14" s="83"/>
      <c r="P14" s="83"/>
    </row>
    <row r="15" spans="1:16" ht="32.25" customHeight="1" x14ac:dyDescent="0.25">
      <c r="A15" s="78" t="s">
        <v>5</v>
      </c>
      <c r="B15" s="200">
        <v>25433</v>
      </c>
      <c r="C15" s="200">
        <v>28606</v>
      </c>
      <c r="D15" s="200">
        <v>6415</v>
      </c>
      <c r="E15" s="200">
        <v>7138</v>
      </c>
      <c r="F15" s="200">
        <v>7712</v>
      </c>
      <c r="G15" s="200">
        <v>21265</v>
      </c>
      <c r="H15" s="200">
        <v>7341</v>
      </c>
      <c r="I15" s="200">
        <v>6340</v>
      </c>
      <c r="J15" s="200">
        <v>6714</v>
      </c>
      <c r="K15" s="200">
        <v>6893</v>
      </c>
      <c r="L15" s="200">
        <v>19947</v>
      </c>
      <c r="M15" s="266"/>
      <c r="O15" s="83"/>
      <c r="P15" s="83"/>
    </row>
    <row r="16" spans="1:16" ht="32.25" customHeight="1" x14ac:dyDescent="0.25">
      <c r="A16" s="153" t="s">
        <v>81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66"/>
      <c r="O16" s="83"/>
      <c r="P16" s="83"/>
    </row>
    <row r="17" spans="1:16" ht="32.25" customHeight="1" x14ac:dyDescent="0.25">
      <c r="A17" s="162" t="s">
        <v>98</v>
      </c>
      <c r="B17" s="80">
        <v>17236</v>
      </c>
      <c r="C17" s="80">
        <v>18774</v>
      </c>
      <c r="D17" s="80">
        <v>4256</v>
      </c>
      <c r="E17" s="80">
        <v>4528</v>
      </c>
      <c r="F17" s="80">
        <v>5336</v>
      </c>
      <c r="G17" s="80">
        <v>14120</v>
      </c>
      <c r="H17" s="80">
        <v>4654</v>
      </c>
      <c r="I17" s="80">
        <v>4025</v>
      </c>
      <c r="J17" s="80">
        <v>3917</v>
      </c>
      <c r="K17" s="80">
        <v>4242</v>
      </c>
      <c r="L17" s="80">
        <v>12184</v>
      </c>
      <c r="M17" s="266"/>
      <c r="O17" s="83"/>
      <c r="P17" s="83"/>
    </row>
    <row r="18" spans="1:16" ht="32.25" customHeight="1" x14ac:dyDescent="0.25">
      <c r="A18" s="27" t="s">
        <v>97</v>
      </c>
      <c r="B18" s="80">
        <v>407</v>
      </c>
      <c r="C18" s="80">
        <v>340</v>
      </c>
      <c r="D18" s="80">
        <v>97</v>
      </c>
      <c r="E18" s="80">
        <v>104</v>
      </c>
      <c r="F18" s="80">
        <v>66</v>
      </c>
      <c r="G18" s="80">
        <v>267</v>
      </c>
      <c r="H18" s="80">
        <v>73</v>
      </c>
      <c r="I18" s="80">
        <v>79</v>
      </c>
      <c r="J18" s="80">
        <v>149</v>
      </c>
      <c r="K18" s="80">
        <v>92</v>
      </c>
      <c r="L18" s="80">
        <v>320</v>
      </c>
      <c r="M18" s="266"/>
      <c r="O18" s="83"/>
      <c r="P18" s="83"/>
    </row>
    <row r="19" spans="1:16" ht="32.25" customHeight="1" x14ac:dyDescent="0.25">
      <c r="A19" s="162" t="s">
        <v>96</v>
      </c>
      <c r="B19" s="80">
        <v>512</v>
      </c>
      <c r="C19" s="80">
        <v>738</v>
      </c>
      <c r="D19" s="80">
        <v>155</v>
      </c>
      <c r="E19" s="80">
        <v>183</v>
      </c>
      <c r="F19" s="80">
        <v>209</v>
      </c>
      <c r="G19" s="80">
        <v>547</v>
      </c>
      <c r="H19" s="80">
        <v>191</v>
      </c>
      <c r="I19" s="80">
        <v>171</v>
      </c>
      <c r="J19" s="80">
        <v>228</v>
      </c>
      <c r="K19" s="80">
        <v>213</v>
      </c>
      <c r="L19" s="80">
        <v>612</v>
      </c>
      <c r="M19" s="266"/>
      <c r="O19" s="83"/>
      <c r="P19" s="83"/>
    </row>
    <row r="20" spans="1:16" ht="32.25" customHeight="1" x14ac:dyDescent="0.25">
      <c r="A20" s="27" t="s">
        <v>95</v>
      </c>
      <c r="B20" s="80">
        <v>1330</v>
      </c>
      <c r="C20" s="80">
        <v>1479</v>
      </c>
      <c r="D20" s="80">
        <v>383</v>
      </c>
      <c r="E20" s="80">
        <v>382</v>
      </c>
      <c r="F20" s="80">
        <v>372</v>
      </c>
      <c r="G20" s="80">
        <v>1137</v>
      </c>
      <c r="H20" s="80">
        <v>342</v>
      </c>
      <c r="I20" s="80">
        <v>361</v>
      </c>
      <c r="J20" s="80">
        <v>431</v>
      </c>
      <c r="K20" s="80">
        <v>353</v>
      </c>
      <c r="L20" s="80">
        <v>1145</v>
      </c>
      <c r="M20" s="266"/>
      <c r="O20" s="83"/>
      <c r="P20" s="83"/>
    </row>
    <row r="21" spans="1:16" ht="32.25" customHeight="1" x14ac:dyDescent="0.25">
      <c r="A21" s="27" t="s">
        <v>94</v>
      </c>
      <c r="B21" s="80">
        <v>1067</v>
      </c>
      <c r="C21" s="80">
        <v>1113</v>
      </c>
      <c r="D21" s="80">
        <v>271</v>
      </c>
      <c r="E21" s="80">
        <v>283</v>
      </c>
      <c r="F21" s="80">
        <v>256</v>
      </c>
      <c r="G21" s="80">
        <v>810</v>
      </c>
      <c r="H21" s="80">
        <v>303</v>
      </c>
      <c r="I21" s="80">
        <v>231</v>
      </c>
      <c r="J21" s="80">
        <v>338</v>
      </c>
      <c r="K21" s="80">
        <v>291</v>
      </c>
      <c r="L21" s="80">
        <v>860</v>
      </c>
      <c r="M21" s="266"/>
      <c r="O21" s="83"/>
      <c r="P21" s="83"/>
    </row>
    <row r="22" spans="1:16" ht="32.25" customHeight="1" x14ac:dyDescent="0.25">
      <c r="A22" s="162" t="s">
        <v>93</v>
      </c>
      <c r="B22" s="80">
        <v>737</v>
      </c>
      <c r="C22" s="80">
        <v>838</v>
      </c>
      <c r="D22" s="80">
        <v>196</v>
      </c>
      <c r="E22" s="80">
        <v>214</v>
      </c>
      <c r="F22" s="80">
        <v>223</v>
      </c>
      <c r="G22" s="80">
        <v>633</v>
      </c>
      <c r="H22" s="80">
        <v>205</v>
      </c>
      <c r="I22" s="80">
        <v>210</v>
      </c>
      <c r="J22" s="80">
        <v>254</v>
      </c>
      <c r="K22" s="80">
        <v>273</v>
      </c>
      <c r="L22" s="80">
        <v>737</v>
      </c>
      <c r="M22" s="266"/>
      <c r="O22" s="83"/>
      <c r="P22" s="83"/>
    </row>
    <row r="23" spans="1:16" ht="32.25" customHeight="1" x14ac:dyDescent="0.25">
      <c r="A23" s="162" t="s">
        <v>403</v>
      </c>
      <c r="B23" s="80">
        <v>1855</v>
      </c>
      <c r="C23" s="80">
        <v>1868</v>
      </c>
      <c r="D23" s="80">
        <v>389</v>
      </c>
      <c r="E23" s="80">
        <v>582</v>
      </c>
      <c r="F23" s="80">
        <v>465</v>
      </c>
      <c r="G23" s="80">
        <v>1436</v>
      </c>
      <c r="H23" s="80">
        <v>432</v>
      </c>
      <c r="I23" s="80">
        <v>467</v>
      </c>
      <c r="J23" s="80">
        <v>615</v>
      </c>
      <c r="K23" s="80">
        <v>573</v>
      </c>
      <c r="L23" s="80">
        <v>1655</v>
      </c>
      <c r="M23" s="266"/>
      <c r="O23" s="83"/>
      <c r="P23" s="83"/>
    </row>
    <row r="24" spans="1:16" ht="32.25" customHeight="1" x14ac:dyDescent="0.25">
      <c r="A24" s="162" t="s">
        <v>92</v>
      </c>
      <c r="B24" s="80">
        <v>309</v>
      </c>
      <c r="C24" s="80">
        <v>381</v>
      </c>
      <c r="D24" s="80">
        <v>88</v>
      </c>
      <c r="E24" s="80">
        <v>100</v>
      </c>
      <c r="F24" s="80">
        <v>101</v>
      </c>
      <c r="G24" s="80">
        <v>289</v>
      </c>
      <c r="H24" s="80">
        <v>92</v>
      </c>
      <c r="I24" s="80">
        <v>112</v>
      </c>
      <c r="J24" s="80">
        <v>110</v>
      </c>
      <c r="K24" s="80">
        <v>89</v>
      </c>
      <c r="L24" s="80">
        <v>311</v>
      </c>
      <c r="M24" s="266"/>
      <c r="O24" s="83"/>
      <c r="P24" s="83"/>
    </row>
    <row r="25" spans="1:16" ht="32.25" customHeight="1" x14ac:dyDescent="0.25">
      <c r="A25" s="197" t="s">
        <v>91</v>
      </c>
      <c r="B25" s="201">
        <v>49</v>
      </c>
      <c r="C25" s="201">
        <v>406</v>
      </c>
      <c r="D25" s="201">
        <v>9</v>
      </c>
      <c r="E25" s="201">
        <v>124</v>
      </c>
      <c r="F25" s="201">
        <v>115</v>
      </c>
      <c r="G25" s="201">
        <v>248</v>
      </c>
      <c r="H25" s="201">
        <v>158</v>
      </c>
      <c r="I25" s="201">
        <v>226</v>
      </c>
      <c r="J25" s="201">
        <v>227</v>
      </c>
      <c r="K25" s="201">
        <v>207</v>
      </c>
      <c r="L25" s="201">
        <v>660</v>
      </c>
      <c r="M25" s="266"/>
      <c r="O25" s="83"/>
      <c r="P25" s="83"/>
    </row>
    <row r="26" spans="1:16" ht="18" customHeight="1" x14ac:dyDescent="0.25">
      <c r="A26" s="144" t="s">
        <v>354</v>
      </c>
      <c r="B26" s="144"/>
      <c r="C26" s="144"/>
      <c r="D26" s="144"/>
      <c r="E26" s="44"/>
      <c r="F26" s="44"/>
      <c r="G26" s="44"/>
      <c r="H26" s="44"/>
      <c r="I26" s="44"/>
      <c r="J26" s="44"/>
      <c r="K26" s="44"/>
      <c r="L26" s="44"/>
      <c r="M26" s="266"/>
    </row>
    <row r="27" spans="1:16" ht="19.5" customHeight="1" x14ac:dyDescent="0.25"/>
  </sheetData>
  <mergeCells count="19">
    <mergeCell ref="F12:F14"/>
    <mergeCell ref="G12:G14"/>
    <mergeCell ref="H12:H14"/>
    <mergeCell ref="I12:I14"/>
    <mergeCell ref="A1:L1"/>
    <mergeCell ref="M1:M26"/>
    <mergeCell ref="A2:L2"/>
    <mergeCell ref="A3:A4"/>
    <mergeCell ref="B3:B4"/>
    <mergeCell ref="C3:C4"/>
    <mergeCell ref="D3:H3"/>
    <mergeCell ref="I3:L3"/>
    <mergeCell ref="B12:B14"/>
    <mergeCell ref="C12:C14"/>
    <mergeCell ref="J12:J14"/>
    <mergeCell ref="K12:K14"/>
    <mergeCell ref="L12:L14"/>
    <mergeCell ref="D12:D14"/>
    <mergeCell ref="E12:E14"/>
  </mergeCells>
  <printOptions horizontalCentered="1"/>
  <pageMargins left="0.23622047244094491" right="7.874015748031496E-2" top="0.39370078740157483" bottom="0.78740157480314965" header="0" footer="0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30E13-746B-4F49-85BD-6EBE0000EC35}">
  <sheetPr>
    <pageSetUpPr fitToPage="1"/>
  </sheetPr>
  <dimension ref="A1:M31"/>
  <sheetViews>
    <sheetView zoomScaleNormal="100" workbookViewId="0">
      <selection sqref="A1:L1"/>
    </sheetView>
  </sheetViews>
  <sheetFormatPr defaultColWidth="8.85546875" defaultRowHeight="15.75" x14ac:dyDescent="0.25"/>
  <cols>
    <col min="1" max="1" width="55.28515625" style="1" customWidth="1"/>
    <col min="2" max="12" width="15.7109375" style="1" customWidth="1"/>
    <col min="13" max="13" width="4.5703125" style="1" customWidth="1"/>
    <col min="14" max="16384" width="8.85546875" style="1"/>
  </cols>
  <sheetData>
    <row r="1" spans="1:13" ht="27" customHeight="1" x14ac:dyDescent="0.25">
      <c r="A1" s="278" t="s">
        <v>378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66">
        <v>13</v>
      </c>
    </row>
    <row r="2" spans="1:13" ht="23.25" customHeight="1" x14ac:dyDescent="0.25">
      <c r="A2" s="280" t="s">
        <v>90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66"/>
    </row>
    <row r="3" spans="1:13" ht="35.1" customHeight="1" x14ac:dyDescent="0.25">
      <c r="A3" s="267" t="s">
        <v>107</v>
      </c>
      <c r="B3" s="267">
        <v>2021</v>
      </c>
      <c r="C3" s="267">
        <v>2022</v>
      </c>
      <c r="D3" s="273">
        <v>2022</v>
      </c>
      <c r="E3" s="274"/>
      <c r="F3" s="274"/>
      <c r="G3" s="274"/>
      <c r="H3" s="275"/>
      <c r="I3" s="273" t="s">
        <v>348</v>
      </c>
      <c r="J3" s="274"/>
      <c r="K3" s="274"/>
      <c r="L3" s="275"/>
      <c r="M3" s="266"/>
    </row>
    <row r="4" spans="1:13" ht="35.1" customHeight="1" x14ac:dyDescent="0.25">
      <c r="A4" s="268"/>
      <c r="B4" s="268"/>
      <c r="C4" s="268"/>
      <c r="D4" s="2" t="s">
        <v>336</v>
      </c>
      <c r="E4" s="2" t="s">
        <v>337</v>
      </c>
      <c r="F4" s="2" t="s">
        <v>338</v>
      </c>
      <c r="G4" s="3" t="s">
        <v>372</v>
      </c>
      <c r="H4" s="2" t="s">
        <v>339</v>
      </c>
      <c r="I4" s="2" t="s">
        <v>336</v>
      </c>
      <c r="J4" s="2" t="s">
        <v>337</v>
      </c>
      <c r="K4" s="2" t="s">
        <v>338</v>
      </c>
      <c r="L4" s="3" t="s">
        <v>372</v>
      </c>
      <c r="M4" s="266"/>
    </row>
    <row r="5" spans="1:13" ht="29.25" customHeight="1" x14ac:dyDescent="0.25">
      <c r="A5" s="125" t="s">
        <v>14</v>
      </c>
      <c r="B5" s="126">
        <v>52152</v>
      </c>
      <c r="C5" s="126">
        <v>61002</v>
      </c>
      <c r="D5" s="126">
        <v>13057</v>
      </c>
      <c r="E5" s="126">
        <v>14852</v>
      </c>
      <c r="F5" s="126">
        <v>16473</v>
      </c>
      <c r="G5" s="126">
        <v>44382</v>
      </c>
      <c r="H5" s="126">
        <v>16620</v>
      </c>
      <c r="I5" s="126">
        <v>15309</v>
      </c>
      <c r="J5" s="126">
        <v>14667</v>
      </c>
      <c r="K5" s="126">
        <v>16038</v>
      </c>
      <c r="L5" s="126">
        <v>46014</v>
      </c>
      <c r="M5" s="266"/>
    </row>
    <row r="6" spans="1:13" ht="29.25" customHeight="1" x14ac:dyDescent="0.25">
      <c r="A6" s="78" t="s">
        <v>6</v>
      </c>
      <c r="B6" s="18">
        <v>20618</v>
      </c>
      <c r="C6" s="18">
        <v>25390</v>
      </c>
      <c r="D6" s="18">
        <v>5138</v>
      </c>
      <c r="E6" s="18">
        <v>5972</v>
      </c>
      <c r="F6" s="18">
        <v>6600</v>
      </c>
      <c r="G6" s="18">
        <v>17710</v>
      </c>
      <c r="H6" s="18">
        <v>7680</v>
      </c>
      <c r="I6" s="18">
        <v>7621</v>
      </c>
      <c r="J6" s="18">
        <v>6779</v>
      </c>
      <c r="K6" s="18">
        <v>7714</v>
      </c>
      <c r="L6" s="18">
        <v>22114</v>
      </c>
      <c r="M6" s="266"/>
    </row>
    <row r="7" spans="1:13" ht="29.25" customHeight="1" x14ac:dyDescent="0.25">
      <c r="A7" s="153" t="s">
        <v>309</v>
      </c>
      <c r="B7" s="169"/>
      <c r="C7" s="169"/>
      <c r="D7" s="18"/>
      <c r="E7" s="18"/>
      <c r="F7" s="18"/>
      <c r="G7" s="18"/>
      <c r="H7" s="18"/>
      <c r="I7" s="18"/>
      <c r="J7" s="18"/>
      <c r="K7" s="18"/>
      <c r="L7" s="18"/>
      <c r="M7" s="266"/>
    </row>
    <row r="8" spans="1:13" ht="29.25" customHeight="1" x14ac:dyDescent="0.25">
      <c r="A8" s="191" t="s">
        <v>311</v>
      </c>
      <c r="B8" s="192"/>
      <c r="C8" s="192"/>
      <c r="D8" s="193"/>
      <c r="E8" s="193"/>
      <c r="F8" s="193"/>
      <c r="G8" s="193"/>
      <c r="H8" s="193"/>
      <c r="I8" s="193"/>
      <c r="J8" s="193"/>
      <c r="K8" s="193"/>
      <c r="L8" s="193"/>
      <c r="M8" s="266"/>
    </row>
    <row r="9" spans="1:13" ht="29.25" customHeight="1" x14ac:dyDescent="0.25">
      <c r="A9" s="191" t="s">
        <v>87</v>
      </c>
      <c r="B9" s="194">
        <v>318</v>
      </c>
      <c r="C9" s="194">
        <v>335</v>
      </c>
      <c r="D9" s="194">
        <v>71</v>
      </c>
      <c r="E9" s="194">
        <v>82</v>
      </c>
      <c r="F9" s="194">
        <v>83</v>
      </c>
      <c r="G9" s="194">
        <v>236</v>
      </c>
      <c r="H9" s="194">
        <v>99</v>
      </c>
      <c r="I9" s="194">
        <v>79</v>
      </c>
      <c r="J9" s="194">
        <v>61</v>
      </c>
      <c r="K9" s="194">
        <v>79</v>
      </c>
      <c r="L9" s="194">
        <v>219</v>
      </c>
      <c r="M9" s="266"/>
    </row>
    <row r="10" spans="1:13" ht="29.25" customHeight="1" x14ac:dyDescent="0.25">
      <c r="A10" s="191" t="s">
        <v>78</v>
      </c>
      <c r="B10" s="194">
        <v>7023</v>
      </c>
      <c r="C10" s="194">
        <v>8801</v>
      </c>
      <c r="D10" s="194">
        <v>1691</v>
      </c>
      <c r="E10" s="194">
        <v>1951</v>
      </c>
      <c r="F10" s="194">
        <v>2217</v>
      </c>
      <c r="G10" s="194">
        <v>5859</v>
      </c>
      <c r="H10" s="194">
        <v>2942</v>
      </c>
      <c r="I10" s="194">
        <v>2625</v>
      </c>
      <c r="J10" s="194">
        <v>2120</v>
      </c>
      <c r="K10" s="194">
        <v>2837</v>
      </c>
      <c r="L10" s="194">
        <v>7582</v>
      </c>
      <c r="M10" s="266"/>
    </row>
    <row r="11" spans="1:13" ht="29.25" customHeight="1" x14ac:dyDescent="0.25">
      <c r="A11" s="191" t="s">
        <v>166</v>
      </c>
      <c r="B11" s="195"/>
      <c r="C11" s="195"/>
      <c r="D11" s="194"/>
      <c r="E11" s="194"/>
      <c r="F11" s="194"/>
      <c r="G11" s="194"/>
      <c r="H11" s="194"/>
      <c r="I11" s="194"/>
      <c r="J11" s="194"/>
      <c r="K11" s="194"/>
      <c r="L11" s="194"/>
      <c r="M11" s="266"/>
    </row>
    <row r="12" spans="1:13" ht="29.25" customHeight="1" x14ac:dyDescent="0.25">
      <c r="A12" s="191" t="s">
        <v>79</v>
      </c>
      <c r="B12" s="194">
        <v>50370</v>
      </c>
      <c r="C12" s="194">
        <v>54211</v>
      </c>
      <c r="D12" s="194">
        <v>11142</v>
      </c>
      <c r="E12" s="194">
        <v>13132</v>
      </c>
      <c r="F12" s="194">
        <v>14377</v>
      </c>
      <c r="G12" s="194">
        <v>38651</v>
      </c>
      <c r="H12" s="194">
        <v>15560</v>
      </c>
      <c r="I12" s="194">
        <v>15130</v>
      </c>
      <c r="J12" s="194">
        <v>12787</v>
      </c>
      <c r="K12" s="194">
        <v>11418</v>
      </c>
      <c r="L12" s="194">
        <v>39335</v>
      </c>
      <c r="M12" s="266"/>
    </row>
    <row r="13" spans="1:13" ht="29.25" customHeight="1" x14ac:dyDescent="0.25">
      <c r="A13" s="191" t="s">
        <v>78</v>
      </c>
      <c r="B13" s="194">
        <v>9907</v>
      </c>
      <c r="C13" s="194">
        <v>12024</v>
      </c>
      <c r="D13" s="194">
        <v>2433</v>
      </c>
      <c r="E13" s="194">
        <v>2877</v>
      </c>
      <c r="F13" s="194">
        <v>3262</v>
      </c>
      <c r="G13" s="194">
        <v>8572</v>
      </c>
      <c r="H13" s="194">
        <v>3452</v>
      </c>
      <c r="I13" s="194">
        <v>3572</v>
      </c>
      <c r="J13" s="194">
        <v>3287</v>
      </c>
      <c r="K13" s="194">
        <v>2771</v>
      </c>
      <c r="L13" s="194">
        <v>9630</v>
      </c>
      <c r="M13" s="266"/>
    </row>
    <row r="14" spans="1:13" ht="29.25" customHeight="1" x14ac:dyDescent="0.25">
      <c r="A14" s="191" t="s">
        <v>310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266"/>
    </row>
    <row r="15" spans="1:13" ht="29.25" customHeight="1" x14ac:dyDescent="0.25">
      <c r="A15" s="191" t="s">
        <v>83</v>
      </c>
      <c r="B15" s="194">
        <v>14639</v>
      </c>
      <c r="C15" s="194">
        <v>11878</v>
      </c>
      <c r="D15" s="194">
        <v>3174</v>
      </c>
      <c r="E15" s="194">
        <v>2780</v>
      </c>
      <c r="F15" s="194">
        <v>2829</v>
      </c>
      <c r="G15" s="194">
        <v>8783</v>
      </c>
      <c r="H15" s="194">
        <v>3095</v>
      </c>
      <c r="I15" s="194">
        <v>4053</v>
      </c>
      <c r="J15" s="194">
        <v>3187</v>
      </c>
      <c r="K15" s="194">
        <v>4528</v>
      </c>
      <c r="L15" s="194">
        <v>11768</v>
      </c>
      <c r="M15" s="266"/>
    </row>
    <row r="16" spans="1:13" ht="29.25" customHeight="1" x14ac:dyDescent="0.25">
      <c r="A16" s="191" t="s">
        <v>78</v>
      </c>
      <c r="B16" s="194">
        <v>2024</v>
      </c>
      <c r="C16" s="194">
        <v>2137</v>
      </c>
      <c r="D16" s="194">
        <v>537</v>
      </c>
      <c r="E16" s="194">
        <v>490</v>
      </c>
      <c r="F16" s="194">
        <v>534</v>
      </c>
      <c r="G16" s="194">
        <v>1561</v>
      </c>
      <c r="H16" s="194">
        <v>576</v>
      </c>
      <c r="I16" s="194">
        <v>912</v>
      </c>
      <c r="J16" s="194">
        <v>775</v>
      </c>
      <c r="K16" s="194">
        <v>1427</v>
      </c>
      <c r="L16" s="194">
        <v>3114</v>
      </c>
      <c r="M16" s="266"/>
    </row>
    <row r="17" spans="1:13" ht="29.25" customHeight="1" x14ac:dyDescent="0.25">
      <c r="A17" s="78" t="s">
        <v>8</v>
      </c>
      <c r="B17" s="18">
        <v>264</v>
      </c>
      <c r="C17" s="18">
        <v>377</v>
      </c>
      <c r="D17" s="18">
        <v>67</v>
      </c>
      <c r="E17" s="18">
        <v>91</v>
      </c>
      <c r="F17" s="18">
        <v>91</v>
      </c>
      <c r="G17" s="18">
        <v>249</v>
      </c>
      <c r="H17" s="18">
        <v>128</v>
      </c>
      <c r="I17" s="18">
        <v>87</v>
      </c>
      <c r="J17" s="18">
        <v>83</v>
      </c>
      <c r="K17" s="18">
        <v>60</v>
      </c>
      <c r="L17" s="18">
        <v>230</v>
      </c>
      <c r="M17" s="266"/>
    </row>
    <row r="18" spans="1:13" ht="29.25" customHeight="1" x14ac:dyDescent="0.25">
      <c r="A18" s="78" t="s">
        <v>115</v>
      </c>
      <c r="B18" s="18">
        <v>1437</v>
      </c>
      <c r="C18" s="18">
        <v>1788</v>
      </c>
      <c r="D18" s="18">
        <v>413</v>
      </c>
      <c r="E18" s="18">
        <v>475</v>
      </c>
      <c r="F18" s="18">
        <v>482</v>
      </c>
      <c r="G18" s="18">
        <v>1370</v>
      </c>
      <c r="H18" s="18">
        <v>418</v>
      </c>
      <c r="I18" s="18">
        <v>418</v>
      </c>
      <c r="J18" s="18">
        <v>411</v>
      </c>
      <c r="K18" s="18">
        <v>459</v>
      </c>
      <c r="L18" s="18">
        <v>1288</v>
      </c>
      <c r="M18" s="266"/>
    </row>
    <row r="19" spans="1:13" ht="29.25" customHeight="1" x14ac:dyDescent="0.25">
      <c r="A19" s="153" t="s">
        <v>309</v>
      </c>
      <c r="B19" s="169"/>
      <c r="C19" s="169"/>
      <c r="D19" s="18"/>
      <c r="E19" s="18"/>
      <c r="F19" s="18"/>
      <c r="G19" s="18"/>
      <c r="H19" s="18"/>
      <c r="I19" s="18"/>
      <c r="J19" s="18"/>
      <c r="K19" s="18"/>
      <c r="L19" s="18"/>
      <c r="M19" s="266"/>
    </row>
    <row r="20" spans="1:13" ht="29.25" customHeight="1" x14ac:dyDescent="0.25">
      <c r="A20" s="27" t="s">
        <v>308</v>
      </c>
      <c r="B20" s="196"/>
      <c r="C20" s="196"/>
      <c r="D20" s="84"/>
      <c r="E20" s="84"/>
      <c r="F20" s="84"/>
      <c r="G20" s="84"/>
      <c r="H20" s="84"/>
      <c r="I20" s="84"/>
      <c r="J20" s="84"/>
      <c r="K20" s="84"/>
      <c r="L20" s="84"/>
      <c r="M20" s="266"/>
    </row>
    <row r="21" spans="1:13" ht="29.25" customHeight="1" x14ac:dyDescent="0.25">
      <c r="A21" s="27" t="s">
        <v>79</v>
      </c>
      <c r="B21" s="194">
        <v>25</v>
      </c>
      <c r="C21" s="194">
        <v>20</v>
      </c>
      <c r="D21" s="194">
        <v>6</v>
      </c>
      <c r="E21" s="194">
        <v>5</v>
      </c>
      <c r="F21" s="194">
        <v>4</v>
      </c>
      <c r="G21" s="194">
        <v>15</v>
      </c>
      <c r="H21" s="194">
        <v>5</v>
      </c>
      <c r="I21" s="194">
        <v>24</v>
      </c>
      <c r="J21" s="194">
        <v>24</v>
      </c>
      <c r="K21" s="194">
        <v>18</v>
      </c>
      <c r="L21" s="194">
        <v>66</v>
      </c>
      <c r="M21" s="266"/>
    </row>
    <row r="22" spans="1:13" ht="29.25" customHeight="1" x14ac:dyDescent="0.25">
      <c r="A22" s="27" t="s">
        <v>78</v>
      </c>
      <c r="B22" s="194">
        <v>10</v>
      </c>
      <c r="C22" s="194">
        <v>12</v>
      </c>
      <c r="D22" s="194">
        <v>3</v>
      </c>
      <c r="E22" s="194">
        <v>3</v>
      </c>
      <c r="F22" s="194">
        <v>3</v>
      </c>
      <c r="G22" s="194">
        <v>9</v>
      </c>
      <c r="H22" s="194">
        <v>3</v>
      </c>
      <c r="I22" s="194">
        <v>30</v>
      </c>
      <c r="J22" s="194">
        <v>33</v>
      </c>
      <c r="K22" s="194">
        <v>27</v>
      </c>
      <c r="L22" s="194">
        <v>90</v>
      </c>
      <c r="M22" s="266"/>
    </row>
    <row r="23" spans="1:13" s="74" customFormat="1" ht="29.25" customHeight="1" x14ac:dyDescent="0.25">
      <c r="A23" s="161" t="s">
        <v>307</v>
      </c>
      <c r="B23" s="142">
        <v>0</v>
      </c>
      <c r="C23" s="142">
        <v>0</v>
      </c>
      <c r="D23" s="142">
        <v>0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94">
        <v>1</v>
      </c>
      <c r="L23" s="194">
        <v>1</v>
      </c>
      <c r="M23" s="266"/>
    </row>
    <row r="24" spans="1:13" s="29" customFormat="1" ht="29.25" customHeight="1" x14ac:dyDescent="0.2">
      <c r="A24" s="161" t="s">
        <v>306</v>
      </c>
      <c r="B24" s="18">
        <v>211</v>
      </c>
      <c r="C24" s="18">
        <v>236</v>
      </c>
      <c r="D24" s="18">
        <v>50</v>
      </c>
      <c r="E24" s="18">
        <v>62</v>
      </c>
      <c r="F24" s="18">
        <v>67</v>
      </c>
      <c r="G24" s="18">
        <v>179</v>
      </c>
      <c r="H24" s="18">
        <v>57</v>
      </c>
      <c r="I24" s="18">
        <v>69</v>
      </c>
      <c r="J24" s="18">
        <v>69</v>
      </c>
      <c r="K24" s="18">
        <v>60</v>
      </c>
      <c r="L24" s="18">
        <v>198</v>
      </c>
      <c r="M24" s="266"/>
    </row>
    <row r="25" spans="1:13" ht="29.25" customHeight="1" x14ac:dyDescent="0.25">
      <c r="A25" s="197" t="s">
        <v>59</v>
      </c>
      <c r="B25" s="179">
        <v>1077</v>
      </c>
      <c r="C25" s="179">
        <v>1611</v>
      </c>
      <c r="D25" s="179">
        <v>248</v>
      </c>
      <c r="E25" s="179">
        <v>332</v>
      </c>
      <c r="F25" s="179">
        <v>340</v>
      </c>
      <c r="G25" s="179">
        <v>920</v>
      </c>
      <c r="H25" s="179">
        <v>691</v>
      </c>
      <c r="I25" s="179">
        <v>294</v>
      </c>
      <c r="J25" s="179">
        <v>305</v>
      </c>
      <c r="K25" s="179">
        <v>333</v>
      </c>
      <c r="L25" s="179">
        <v>932</v>
      </c>
      <c r="M25" s="266"/>
    </row>
    <row r="26" spans="1:13" ht="18" customHeight="1" x14ac:dyDescent="0.25">
      <c r="A26" s="44" t="s">
        <v>355</v>
      </c>
      <c r="M26" s="266"/>
    </row>
    <row r="27" spans="1:13" x14ac:dyDescent="0.25">
      <c r="A27" s="198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1:13" x14ac:dyDescent="0.25"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</row>
    <row r="29" spans="1:13" x14ac:dyDescent="0.25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</row>
    <row r="30" spans="1:13" x14ac:dyDescent="0.25"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</row>
    <row r="31" spans="1:13" x14ac:dyDescent="0.25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</row>
  </sheetData>
  <mergeCells count="8">
    <mergeCell ref="A1:L1"/>
    <mergeCell ref="M1:M26"/>
    <mergeCell ref="A2:L2"/>
    <mergeCell ref="A3:A4"/>
    <mergeCell ref="B3:B4"/>
    <mergeCell ref="C3:C4"/>
    <mergeCell ref="D3:H3"/>
    <mergeCell ref="I3:L3"/>
  </mergeCells>
  <printOptions horizontalCentered="1"/>
  <pageMargins left="0.23622047244094491" right="0.23622047244094491" top="1.1811023622047245" bottom="0.19685039370078741" header="0" footer="0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DE5DF-25A3-4736-A73A-31495B5DBBB2}">
  <sheetPr>
    <pageSetUpPr fitToPage="1"/>
  </sheetPr>
  <dimension ref="A1:M22"/>
  <sheetViews>
    <sheetView zoomScaleNormal="100" workbookViewId="0">
      <selection sqref="A1:I1"/>
    </sheetView>
  </sheetViews>
  <sheetFormatPr defaultColWidth="9.140625" defaultRowHeight="15.75" x14ac:dyDescent="0.25"/>
  <cols>
    <col min="1" max="1" width="57.7109375" style="1" customWidth="1"/>
    <col min="2" max="12" width="15.42578125" style="1" customWidth="1"/>
    <col min="13" max="13" width="4.28515625" style="1" customWidth="1"/>
    <col min="14" max="16384" width="9.140625" style="1"/>
  </cols>
  <sheetData>
    <row r="1" spans="1:13" ht="17.25" customHeight="1" x14ac:dyDescent="0.25">
      <c r="A1" s="278" t="s">
        <v>379</v>
      </c>
      <c r="B1" s="278"/>
      <c r="C1" s="278"/>
      <c r="D1" s="278"/>
      <c r="E1" s="278"/>
      <c r="F1" s="278"/>
      <c r="G1" s="278"/>
      <c r="H1" s="278"/>
      <c r="I1" s="278"/>
      <c r="J1" s="188"/>
      <c r="K1" s="188"/>
      <c r="L1" s="188"/>
      <c r="M1" s="266">
        <v>14</v>
      </c>
    </row>
    <row r="2" spans="1:13" ht="18" customHeight="1" x14ac:dyDescent="0.25">
      <c r="A2" s="276" t="s">
        <v>90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66"/>
    </row>
    <row r="3" spans="1:13" ht="27" customHeight="1" x14ac:dyDescent="0.25">
      <c r="A3" s="267" t="s">
        <v>107</v>
      </c>
      <c r="B3" s="267">
        <v>2021</v>
      </c>
      <c r="C3" s="267">
        <v>2022</v>
      </c>
      <c r="D3" s="273">
        <v>2022</v>
      </c>
      <c r="E3" s="274"/>
      <c r="F3" s="274"/>
      <c r="G3" s="274"/>
      <c r="H3" s="275"/>
      <c r="I3" s="273" t="s">
        <v>348</v>
      </c>
      <c r="J3" s="274"/>
      <c r="K3" s="274"/>
      <c r="L3" s="275"/>
      <c r="M3" s="266"/>
    </row>
    <row r="4" spans="1:13" ht="27" customHeight="1" x14ac:dyDescent="0.25">
      <c r="A4" s="268"/>
      <c r="B4" s="268"/>
      <c r="C4" s="268"/>
      <c r="D4" s="2" t="s">
        <v>336</v>
      </c>
      <c r="E4" s="2" t="s">
        <v>337</v>
      </c>
      <c r="F4" s="2" t="s">
        <v>338</v>
      </c>
      <c r="G4" s="3" t="s">
        <v>372</v>
      </c>
      <c r="H4" s="2" t="s">
        <v>339</v>
      </c>
      <c r="I4" s="2" t="s">
        <v>336</v>
      </c>
      <c r="J4" s="2" t="s">
        <v>337</v>
      </c>
      <c r="K4" s="2" t="s">
        <v>338</v>
      </c>
      <c r="L4" s="3" t="s">
        <v>372</v>
      </c>
      <c r="M4" s="266"/>
    </row>
    <row r="5" spans="1:13" ht="27" customHeight="1" x14ac:dyDescent="0.25">
      <c r="A5" s="161" t="s">
        <v>114</v>
      </c>
      <c r="B5" s="18">
        <v>6989</v>
      </c>
      <c r="C5" s="18">
        <v>7983</v>
      </c>
      <c r="D5" s="18">
        <v>1839</v>
      </c>
      <c r="E5" s="18">
        <v>2077</v>
      </c>
      <c r="F5" s="18">
        <v>2292</v>
      </c>
      <c r="G5" s="18">
        <v>6208</v>
      </c>
      <c r="H5" s="18">
        <v>1775</v>
      </c>
      <c r="I5" s="18">
        <v>1636</v>
      </c>
      <c r="J5" s="18">
        <v>1750</v>
      </c>
      <c r="K5" s="18">
        <v>1839</v>
      </c>
      <c r="L5" s="18">
        <v>5225</v>
      </c>
      <c r="M5" s="266"/>
    </row>
    <row r="6" spans="1:13" ht="16.5" customHeight="1" x14ac:dyDescent="0.25">
      <c r="A6" s="153" t="s">
        <v>161</v>
      </c>
      <c r="B6" s="169"/>
      <c r="C6" s="169"/>
      <c r="D6" s="18"/>
      <c r="E6" s="18"/>
      <c r="F6" s="18"/>
      <c r="G6" s="18"/>
      <c r="H6" s="18"/>
      <c r="I6" s="18"/>
      <c r="J6" s="18"/>
      <c r="K6" s="18"/>
      <c r="L6" s="18"/>
      <c r="M6" s="266"/>
    </row>
    <row r="7" spans="1:13" ht="27" customHeight="1" x14ac:dyDescent="0.25">
      <c r="A7" s="103" t="s">
        <v>105</v>
      </c>
      <c r="B7" s="80">
        <v>4871</v>
      </c>
      <c r="C7" s="80">
        <v>5386</v>
      </c>
      <c r="D7" s="80">
        <v>1299</v>
      </c>
      <c r="E7" s="80">
        <v>1349</v>
      </c>
      <c r="F7" s="80">
        <v>1572</v>
      </c>
      <c r="G7" s="80">
        <v>4220</v>
      </c>
      <c r="H7" s="80">
        <v>1166</v>
      </c>
      <c r="I7" s="80">
        <v>1052</v>
      </c>
      <c r="J7" s="80">
        <v>1145</v>
      </c>
      <c r="K7" s="80">
        <v>1328</v>
      </c>
      <c r="L7" s="80">
        <v>3525</v>
      </c>
      <c r="M7" s="266"/>
    </row>
    <row r="8" spans="1:13" ht="27" customHeight="1" x14ac:dyDescent="0.25">
      <c r="A8" s="103" t="s">
        <v>104</v>
      </c>
      <c r="B8" s="80">
        <v>653</v>
      </c>
      <c r="C8" s="80">
        <v>961</v>
      </c>
      <c r="D8" s="80">
        <v>186</v>
      </c>
      <c r="E8" s="80">
        <v>255</v>
      </c>
      <c r="F8" s="80">
        <v>278</v>
      </c>
      <c r="G8" s="80">
        <v>719</v>
      </c>
      <c r="H8" s="80">
        <v>242</v>
      </c>
      <c r="I8" s="80">
        <v>241</v>
      </c>
      <c r="J8" s="80">
        <v>285</v>
      </c>
      <c r="K8" s="80">
        <v>235</v>
      </c>
      <c r="L8" s="80">
        <v>761</v>
      </c>
      <c r="M8" s="266"/>
    </row>
    <row r="9" spans="1:13" ht="27" customHeight="1" x14ac:dyDescent="0.25">
      <c r="A9" s="27" t="s">
        <v>103</v>
      </c>
      <c r="B9" s="80">
        <v>92</v>
      </c>
      <c r="C9" s="80">
        <v>64</v>
      </c>
      <c r="D9" s="80">
        <v>13</v>
      </c>
      <c r="E9" s="80">
        <v>19</v>
      </c>
      <c r="F9" s="80">
        <v>12</v>
      </c>
      <c r="G9" s="80">
        <v>44</v>
      </c>
      <c r="H9" s="80">
        <v>20</v>
      </c>
      <c r="I9" s="80">
        <v>17</v>
      </c>
      <c r="J9" s="80">
        <v>32</v>
      </c>
      <c r="K9" s="80">
        <v>32</v>
      </c>
      <c r="L9" s="80">
        <v>81</v>
      </c>
      <c r="M9" s="266"/>
    </row>
    <row r="10" spans="1:13" ht="27" customHeight="1" x14ac:dyDescent="0.25">
      <c r="A10" s="78" t="s">
        <v>102</v>
      </c>
      <c r="B10" s="18">
        <v>182</v>
      </c>
      <c r="C10" s="18">
        <v>324</v>
      </c>
      <c r="D10" s="18">
        <v>70</v>
      </c>
      <c r="E10" s="18">
        <v>79</v>
      </c>
      <c r="F10" s="18">
        <v>96</v>
      </c>
      <c r="G10" s="18">
        <v>245</v>
      </c>
      <c r="H10" s="18">
        <v>79</v>
      </c>
      <c r="I10" s="18">
        <v>98</v>
      </c>
      <c r="J10" s="18">
        <v>48</v>
      </c>
      <c r="K10" s="18">
        <v>78</v>
      </c>
      <c r="L10" s="18">
        <v>224</v>
      </c>
      <c r="M10" s="266"/>
    </row>
    <row r="11" spans="1:13" ht="27" customHeight="1" x14ac:dyDescent="0.25">
      <c r="A11" s="78" t="s">
        <v>5</v>
      </c>
      <c r="B11" s="18">
        <v>21371</v>
      </c>
      <c r="C11" s="18">
        <v>23286</v>
      </c>
      <c r="D11" s="18">
        <v>5232</v>
      </c>
      <c r="E11" s="18">
        <v>5764</v>
      </c>
      <c r="F11" s="18">
        <v>6502</v>
      </c>
      <c r="G11" s="18">
        <v>17498</v>
      </c>
      <c r="H11" s="18">
        <v>5788</v>
      </c>
      <c r="I11" s="18">
        <v>5082</v>
      </c>
      <c r="J11" s="18">
        <v>5214</v>
      </c>
      <c r="K11" s="18">
        <v>5481</v>
      </c>
      <c r="L11" s="18">
        <v>15777</v>
      </c>
      <c r="M11" s="266"/>
    </row>
    <row r="12" spans="1:13" ht="19.5" customHeight="1" x14ac:dyDescent="0.25">
      <c r="A12" s="153" t="s">
        <v>309</v>
      </c>
      <c r="B12" s="169"/>
      <c r="C12" s="169"/>
      <c r="D12" s="18"/>
      <c r="E12" s="18"/>
      <c r="F12" s="18"/>
      <c r="G12" s="18"/>
      <c r="H12" s="18"/>
      <c r="I12" s="18"/>
      <c r="J12" s="18"/>
      <c r="K12" s="18"/>
      <c r="L12" s="18"/>
      <c r="M12" s="266"/>
    </row>
    <row r="13" spans="1:13" ht="38.25" customHeight="1" x14ac:dyDescent="0.25">
      <c r="A13" s="162" t="s">
        <v>320</v>
      </c>
      <c r="B13" s="80">
        <v>16103</v>
      </c>
      <c r="C13" s="80">
        <v>17535</v>
      </c>
      <c r="D13" s="80">
        <v>3928</v>
      </c>
      <c r="E13" s="80">
        <v>4176</v>
      </c>
      <c r="F13" s="80">
        <v>5033</v>
      </c>
      <c r="G13" s="80">
        <v>13137</v>
      </c>
      <c r="H13" s="80">
        <v>4398</v>
      </c>
      <c r="I13" s="80">
        <v>3682</v>
      </c>
      <c r="J13" s="80">
        <v>3490</v>
      </c>
      <c r="K13" s="80">
        <v>3878</v>
      </c>
      <c r="L13" s="80">
        <v>11050</v>
      </c>
      <c r="M13" s="266"/>
    </row>
    <row r="14" spans="1:13" ht="27.75" customHeight="1" x14ac:dyDescent="0.25">
      <c r="A14" s="27" t="s">
        <v>319</v>
      </c>
      <c r="B14" s="80">
        <v>330</v>
      </c>
      <c r="C14" s="80">
        <v>264</v>
      </c>
      <c r="D14" s="80">
        <v>67</v>
      </c>
      <c r="E14" s="80">
        <v>85</v>
      </c>
      <c r="F14" s="80">
        <v>51</v>
      </c>
      <c r="G14" s="80">
        <v>203</v>
      </c>
      <c r="H14" s="80">
        <v>61</v>
      </c>
      <c r="I14" s="80">
        <v>62</v>
      </c>
      <c r="J14" s="80">
        <v>120</v>
      </c>
      <c r="K14" s="80">
        <v>69</v>
      </c>
      <c r="L14" s="80">
        <v>251</v>
      </c>
      <c r="M14" s="266"/>
    </row>
    <row r="15" spans="1:13" ht="38.25" customHeight="1" x14ac:dyDescent="0.25">
      <c r="A15" s="162" t="s">
        <v>318</v>
      </c>
      <c r="B15" s="80">
        <v>399</v>
      </c>
      <c r="C15" s="80">
        <v>551</v>
      </c>
      <c r="D15" s="80">
        <v>116</v>
      </c>
      <c r="E15" s="80">
        <v>137</v>
      </c>
      <c r="F15" s="80">
        <v>150</v>
      </c>
      <c r="G15" s="80">
        <v>403</v>
      </c>
      <c r="H15" s="80">
        <v>148</v>
      </c>
      <c r="I15" s="80">
        <v>116</v>
      </c>
      <c r="J15" s="80">
        <v>163</v>
      </c>
      <c r="K15" s="80">
        <v>165</v>
      </c>
      <c r="L15" s="80">
        <v>444</v>
      </c>
      <c r="M15" s="266"/>
    </row>
    <row r="16" spans="1:13" ht="30.75" customHeight="1" x14ac:dyDescent="0.25">
      <c r="A16" s="27" t="s">
        <v>317</v>
      </c>
      <c r="B16" s="80">
        <v>1252</v>
      </c>
      <c r="C16" s="80">
        <v>1432</v>
      </c>
      <c r="D16" s="80">
        <v>372</v>
      </c>
      <c r="E16" s="80">
        <v>368</v>
      </c>
      <c r="F16" s="80">
        <v>363</v>
      </c>
      <c r="G16" s="80">
        <v>1103</v>
      </c>
      <c r="H16" s="80">
        <v>329</v>
      </c>
      <c r="I16" s="80">
        <v>354</v>
      </c>
      <c r="J16" s="80">
        <v>418</v>
      </c>
      <c r="K16" s="80">
        <v>344</v>
      </c>
      <c r="L16" s="80">
        <v>1116</v>
      </c>
      <c r="M16" s="266"/>
    </row>
    <row r="17" spans="1:13" ht="30.75" customHeight="1" x14ac:dyDescent="0.25">
      <c r="A17" s="27" t="s">
        <v>316</v>
      </c>
      <c r="B17" s="80">
        <v>176</v>
      </c>
      <c r="C17" s="80">
        <v>119</v>
      </c>
      <c r="D17" s="80">
        <v>21</v>
      </c>
      <c r="E17" s="80">
        <v>35</v>
      </c>
      <c r="F17" s="80">
        <v>27</v>
      </c>
      <c r="G17" s="80">
        <v>83</v>
      </c>
      <c r="H17" s="80">
        <v>36</v>
      </c>
      <c r="I17" s="80">
        <v>22</v>
      </c>
      <c r="J17" s="80">
        <v>31</v>
      </c>
      <c r="K17" s="80">
        <v>39</v>
      </c>
      <c r="L17" s="80">
        <v>92</v>
      </c>
      <c r="M17" s="266"/>
    </row>
    <row r="18" spans="1:13" ht="38.25" customHeight="1" x14ac:dyDescent="0.25">
      <c r="A18" s="162" t="s">
        <v>315</v>
      </c>
      <c r="B18" s="80">
        <v>642</v>
      </c>
      <c r="C18" s="80">
        <v>805</v>
      </c>
      <c r="D18" s="80">
        <v>192</v>
      </c>
      <c r="E18" s="80">
        <v>202</v>
      </c>
      <c r="F18" s="80">
        <v>213</v>
      </c>
      <c r="G18" s="80">
        <v>607</v>
      </c>
      <c r="H18" s="80">
        <v>198</v>
      </c>
      <c r="I18" s="80">
        <v>206</v>
      </c>
      <c r="J18" s="80">
        <v>235</v>
      </c>
      <c r="K18" s="80">
        <v>256</v>
      </c>
      <c r="L18" s="80">
        <v>697</v>
      </c>
      <c r="M18" s="266"/>
    </row>
    <row r="19" spans="1:13" ht="45.75" customHeight="1" x14ac:dyDescent="0.25">
      <c r="A19" s="162" t="s">
        <v>314</v>
      </c>
      <c r="B19" s="80">
        <v>1627</v>
      </c>
      <c r="C19" s="80">
        <v>1713</v>
      </c>
      <c r="D19" s="80">
        <v>339</v>
      </c>
      <c r="E19" s="80">
        <v>555</v>
      </c>
      <c r="F19" s="80">
        <v>428</v>
      </c>
      <c r="G19" s="80">
        <v>1322</v>
      </c>
      <c r="H19" s="80">
        <v>391</v>
      </c>
      <c r="I19" s="80">
        <v>429</v>
      </c>
      <c r="J19" s="80">
        <v>548</v>
      </c>
      <c r="K19" s="80">
        <v>496</v>
      </c>
      <c r="L19" s="80">
        <v>1473</v>
      </c>
      <c r="M19" s="266"/>
    </row>
    <row r="20" spans="1:13" ht="38.25" customHeight="1" x14ac:dyDescent="0.25">
      <c r="A20" s="162" t="s">
        <v>313</v>
      </c>
      <c r="B20" s="80">
        <v>264</v>
      </c>
      <c r="C20" s="80">
        <v>318</v>
      </c>
      <c r="D20" s="80">
        <v>74</v>
      </c>
      <c r="E20" s="80">
        <v>82</v>
      </c>
      <c r="F20" s="80">
        <v>88</v>
      </c>
      <c r="G20" s="80">
        <v>244</v>
      </c>
      <c r="H20" s="80">
        <v>74</v>
      </c>
      <c r="I20" s="80">
        <v>82</v>
      </c>
      <c r="J20" s="80">
        <v>89</v>
      </c>
      <c r="K20" s="80">
        <v>73</v>
      </c>
      <c r="L20" s="80">
        <v>244</v>
      </c>
      <c r="M20" s="266"/>
    </row>
    <row r="21" spans="1:13" ht="27.75" customHeight="1" x14ac:dyDescent="0.25">
      <c r="A21" s="189" t="s">
        <v>312</v>
      </c>
      <c r="B21" s="120">
        <v>3</v>
      </c>
      <c r="C21" s="120">
        <v>7</v>
      </c>
      <c r="D21" s="190">
        <v>0</v>
      </c>
      <c r="E21" s="190">
        <v>0</v>
      </c>
      <c r="F21" s="120">
        <v>3</v>
      </c>
      <c r="G21" s="120">
        <v>3</v>
      </c>
      <c r="H21" s="120">
        <v>4</v>
      </c>
      <c r="I21" s="120">
        <v>4</v>
      </c>
      <c r="J21" s="120">
        <v>8</v>
      </c>
      <c r="K21" s="120">
        <v>13</v>
      </c>
      <c r="L21" s="120">
        <v>25</v>
      </c>
      <c r="M21" s="266"/>
    </row>
    <row r="22" spans="1:13" ht="18" customHeight="1" x14ac:dyDescent="0.25">
      <c r="A22" s="44" t="s">
        <v>356</v>
      </c>
    </row>
  </sheetData>
  <mergeCells count="8">
    <mergeCell ref="A1:I1"/>
    <mergeCell ref="M1:M21"/>
    <mergeCell ref="A2:L2"/>
    <mergeCell ref="A3:A4"/>
    <mergeCell ref="B3:B4"/>
    <mergeCell ref="C3:C4"/>
    <mergeCell ref="D3:H3"/>
    <mergeCell ref="I3:L3"/>
  </mergeCells>
  <printOptions horizontalCentered="1"/>
  <pageMargins left="0.23622047244094491" right="7.874015748031496E-2" top="0.39370078740157483" bottom="0.78740157480314965" header="0" footer="0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9F494-730B-4D20-B8EB-DBFC369C2DB4}">
  <sheetPr>
    <pageSetUpPr fitToPage="1"/>
  </sheetPr>
  <dimension ref="A1:M22"/>
  <sheetViews>
    <sheetView zoomScaleNormal="100" workbookViewId="0">
      <selection sqref="A1:L1"/>
    </sheetView>
  </sheetViews>
  <sheetFormatPr defaultColWidth="9.140625" defaultRowHeight="15.75" x14ac:dyDescent="0.25"/>
  <cols>
    <col min="1" max="1" width="44.85546875" style="1" customWidth="1"/>
    <col min="2" max="12" width="16" style="1" customWidth="1"/>
    <col min="13" max="13" width="6.7109375" style="1" customWidth="1"/>
    <col min="14" max="16384" width="9.140625" style="1"/>
  </cols>
  <sheetData>
    <row r="1" spans="1:13" ht="18" customHeight="1" x14ac:dyDescent="0.25">
      <c r="A1" s="281" t="s">
        <v>380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66">
        <v>15</v>
      </c>
    </row>
    <row r="2" spans="1:13" ht="18" customHeight="1" x14ac:dyDescent="0.25">
      <c r="A2" s="276" t="s">
        <v>90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66"/>
    </row>
    <row r="3" spans="1:13" ht="27.75" customHeight="1" x14ac:dyDescent="0.25">
      <c r="A3" s="267" t="s">
        <v>107</v>
      </c>
      <c r="B3" s="267">
        <v>2021</v>
      </c>
      <c r="C3" s="267">
        <v>2022</v>
      </c>
      <c r="D3" s="273">
        <v>2022</v>
      </c>
      <c r="E3" s="274"/>
      <c r="F3" s="274"/>
      <c r="G3" s="274"/>
      <c r="H3" s="275"/>
      <c r="I3" s="273" t="s">
        <v>348</v>
      </c>
      <c r="J3" s="274"/>
      <c r="K3" s="274"/>
      <c r="L3" s="275"/>
      <c r="M3" s="266"/>
    </row>
    <row r="4" spans="1:13" ht="27.75" customHeight="1" x14ac:dyDescent="0.25">
      <c r="A4" s="268"/>
      <c r="B4" s="268"/>
      <c r="C4" s="268"/>
      <c r="D4" s="2" t="s">
        <v>336</v>
      </c>
      <c r="E4" s="2" t="s">
        <v>337</v>
      </c>
      <c r="F4" s="2" t="s">
        <v>338</v>
      </c>
      <c r="G4" s="3" t="s">
        <v>372</v>
      </c>
      <c r="H4" s="2" t="s">
        <v>339</v>
      </c>
      <c r="I4" s="2" t="s">
        <v>336</v>
      </c>
      <c r="J4" s="2" t="s">
        <v>337</v>
      </c>
      <c r="K4" s="2" t="s">
        <v>338</v>
      </c>
      <c r="L4" s="3" t="s">
        <v>372</v>
      </c>
      <c r="M4" s="266"/>
    </row>
    <row r="5" spans="1:13" ht="43.5" customHeight="1" x14ac:dyDescent="0.25">
      <c r="A5" s="100" t="s">
        <v>350</v>
      </c>
      <c r="B5" s="180">
        <v>17728</v>
      </c>
      <c r="C5" s="180">
        <v>22108</v>
      </c>
      <c r="D5" s="180">
        <v>4623</v>
      </c>
      <c r="E5" s="180">
        <v>5603</v>
      </c>
      <c r="F5" s="180">
        <v>5738</v>
      </c>
      <c r="G5" s="180">
        <v>15964</v>
      </c>
      <c r="H5" s="180">
        <v>6144</v>
      </c>
      <c r="I5" s="180">
        <v>5778</v>
      </c>
      <c r="J5" s="180">
        <v>5929</v>
      </c>
      <c r="K5" s="180">
        <v>6287</v>
      </c>
      <c r="L5" s="180">
        <v>17994</v>
      </c>
      <c r="M5" s="266"/>
    </row>
    <row r="6" spans="1:13" ht="43.5" customHeight="1" x14ac:dyDescent="0.25">
      <c r="A6" s="78" t="s">
        <v>6</v>
      </c>
      <c r="B6" s="181">
        <v>2965</v>
      </c>
      <c r="C6" s="181">
        <v>3615</v>
      </c>
      <c r="D6" s="182">
        <v>669</v>
      </c>
      <c r="E6" s="182">
        <v>890</v>
      </c>
      <c r="F6" s="182">
        <v>1168</v>
      </c>
      <c r="G6" s="182">
        <v>2727</v>
      </c>
      <c r="H6" s="182">
        <v>888</v>
      </c>
      <c r="I6" s="182">
        <v>768</v>
      </c>
      <c r="J6" s="182">
        <v>1033</v>
      </c>
      <c r="K6" s="182">
        <v>1690</v>
      </c>
      <c r="L6" s="182">
        <v>3491</v>
      </c>
      <c r="M6" s="266"/>
    </row>
    <row r="7" spans="1:13" ht="43.5" customHeight="1" x14ac:dyDescent="0.25">
      <c r="A7" s="153" t="s">
        <v>185</v>
      </c>
      <c r="B7" s="11"/>
      <c r="C7" s="11"/>
      <c r="D7" s="12"/>
      <c r="E7" s="12"/>
      <c r="F7" s="12"/>
      <c r="G7" s="12"/>
      <c r="H7" s="12"/>
      <c r="I7" s="12"/>
      <c r="J7" s="12"/>
      <c r="K7" s="12"/>
      <c r="L7" s="12"/>
      <c r="M7" s="266"/>
    </row>
    <row r="8" spans="1:13" ht="43.5" customHeight="1" x14ac:dyDescent="0.25">
      <c r="A8" s="153" t="s">
        <v>184</v>
      </c>
      <c r="B8" s="173">
        <v>2304</v>
      </c>
      <c r="C8" s="173">
        <v>2896</v>
      </c>
      <c r="D8" s="174">
        <v>544</v>
      </c>
      <c r="E8" s="174">
        <v>690</v>
      </c>
      <c r="F8" s="174">
        <v>939</v>
      </c>
      <c r="G8" s="174">
        <v>2173</v>
      </c>
      <c r="H8" s="174">
        <v>723</v>
      </c>
      <c r="I8" s="174">
        <v>598</v>
      </c>
      <c r="J8" s="174">
        <v>659</v>
      </c>
      <c r="K8" s="174">
        <v>1509</v>
      </c>
      <c r="L8" s="174">
        <v>2766</v>
      </c>
      <c r="M8" s="266"/>
    </row>
    <row r="9" spans="1:13" ht="43.5" customHeight="1" x14ac:dyDescent="0.25">
      <c r="A9" s="78" t="s">
        <v>8</v>
      </c>
      <c r="B9" s="183">
        <v>445</v>
      </c>
      <c r="C9" s="183">
        <v>510</v>
      </c>
      <c r="D9" s="35">
        <v>111</v>
      </c>
      <c r="E9" s="35">
        <v>136</v>
      </c>
      <c r="F9" s="35">
        <v>115</v>
      </c>
      <c r="G9" s="35">
        <v>362</v>
      </c>
      <c r="H9" s="35">
        <v>148</v>
      </c>
      <c r="I9" s="35">
        <v>130</v>
      </c>
      <c r="J9" s="35">
        <v>163</v>
      </c>
      <c r="K9" s="35">
        <v>145</v>
      </c>
      <c r="L9" s="35">
        <v>438</v>
      </c>
      <c r="M9" s="266"/>
    </row>
    <row r="10" spans="1:13" ht="43.5" customHeight="1" x14ac:dyDescent="0.25">
      <c r="A10" s="78" t="s">
        <v>115</v>
      </c>
      <c r="B10" s="183">
        <v>907</v>
      </c>
      <c r="C10" s="183">
        <v>1130</v>
      </c>
      <c r="D10" s="35">
        <v>190</v>
      </c>
      <c r="E10" s="35">
        <v>284</v>
      </c>
      <c r="F10" s="35">
        <v>380</v>
      </c>
      <c r="G10" s="35">
        <v>854</v>
      </c>
      <c r="H10" s="35">
        <v>276</v>
      </c>
      <c r="I10" s="35">
        <v>251</v>
      </c>
      <c r="J10" s="35">
        <v>166</v>
      </c>
      <c r="K10" s="35">
        <v>179</v>
      </c>
      <c r="L10" s="35">
        <v>596</v>
      </c>
      <c r="M10" s="266"/>
    </row>
    <row r="11" spans="1:13" ht="43.5" customHeight="1" x14ac:dyDescent="0.25">
      <c r="A11" s="161" t="s">
        <v>77</v>
      </c>
      <c r="B11" s="183">
        <v>18</v>
      </c>
      <c r="C11" s="183">
        <v>23</v>
      </c>
      <c r="D11" s="35">
        <v>17</v>
      </c>
      <c r="E11" s="35">
        <v>3</v>
      </c>
      <c r="F11" s="35">
        <v>2</v>
      </c>
      <c r="G11" s="35">
        <v>22</v>
      </c>
      <c r="H11" s="35">
        <v>1</v>
      </c>
      <c r="I11" s="35">
        <v>1</v>
      </c>
      <c r="J11" s="35">
        <v>2</v>
      </c>
      <c r="K11" s="35">
        <v>5</v>
      </c>
      <c r="L11" s="35">
        <v>8</v>
      </c>
      <c r="M11" s="266"/>
    </row>
    <row r="12" spans="1:13" ht="43.5" customHeight="1" x14ac:dyDescent="0.25">
      <c r="A12" s="161" t="s">
        <v>76</v>
      </c>
      <c r="B12" s="183">
        <v>53</v>
      </c>
      <c r="C12" s="183">
        <v>141</v>
      </c>
      <c r="D12" s="35">
        <v>19</v>
      </c>
      <c r="E12" s="35">
        <v>1</v>
      </c>
      <c r="F12" s="35">
        <v>94</v>
      </c>
      <c r="G12" s="35">
        <v>114</v>
      </c>
      <c r="H12" s="35">
        <v>27</v>
      </c>
      <c r="I12" s="184">
        <v>0</v>
      </c>
      <c r="J12" s="35">
        <v>5</v>
      </c>
      <c r="K12" s="35">
        <v>44</v>
      </c>
      <c r="L12" s="35">
        <v>49</v>
      </c>
      <c r="M12" s="266"/>
    </row>
    <row r="13" spans="1:13" ht="43.5" customHeight="1" x14ac:dyDescent="0.25">
      <c r="A13" s="78" t="s">
        <v>59</v>
      </c>
      <c r="B13" s="183">
        <v>2418</v>
      </c>
      <c r="C13" s="183">
        <v>3089</v>
      </c>
      <c r="D13" s="35">
        <v>756</v>
      </c>
      <c r="E13" s="35">
        <v>621</v>
      </c>
      <c r="F13" s="35">
        <v>801</v>
      </c>
      <c r="G13" s="35">
        <v>2178</v>
      </c>
      <c r="H13" s="35">
        <v>911</v>
      </c>
      <c r="I13" s="35">
        <v>641</v>
      </c>
      <c r="J13" s="35">
        <v>800</v>
      </c>
      <c r="K13" s="35">
        <v>759</v>
      </c>
      <c r="L13" s="35">
        <v>2200</v>
      </c>
      <c r="M13" s="266"/>
    </row>
    <row r="14" spans="1:13" ht="43.5" customHeight="1" x14ac:dyDescent="0.25">
      <c r="A14" s="161" t="s">
        <v>114</v>
      </c>
      <c r="B14" s="183">
        <v>3981</v>
      </c>
      <c r="C14" s="183">
        <v>4981</v>
      </c>
      <c r="D14" s="35">
        <v>1113</v>
      </c>
      <c r="E14" s="35">
        <v>1245</v>
      </c>
      <c r="F14" s="35">
        <v>1304</v>
      </c>
      <c r="G14" s="35">
        <v>3662</v>
      </c>
      <c r="H14" s="35">
        <v>1319</v>
      </c>
      <c r="I14" s="35">
        <v>1116</v>
      </c>
      <c r="J14" s="35">
        <v>1068</v>
      </c>
      <c r="K14" s="35">
        <v>1310</v>
      </c>
      <c r="L14" s="35">
        <v>3494</v>
      </c>
      <c r="M14" s="266"/>
    </row>
    <row r="15" spans="1:13" ht="43.5" customHeight="1" x14ac:dyDescent="0.25">
      <c r="A15" s="153" t="s">
        <v>161</v>
      </c>
      <c r="B15" s="185"/>
      <c r="C15" s="185"/>
      <c r="D15" s="79"/>
      <c r="E15" s="79"/>
      <c r="F15" s="79"/>
      <c r="G15" s="79"/>
      <c r="H15" s="79"/>
      <c r="I15" s="79"/>
      <c r="J15" s="79"/>
      <c r="K15" s="79"/>
      <c r="L15" s="79"/>
      <c r="M15" s="266"/>
    </row>
    <row r="16" spans="1:13" ht="43.5" customHeight="1" x14ac:dyDescent="0.25">
      <c r="A16" s="10" t="s">
        <v>105</v>
      </c>
      <c r="B16" s="84">
        <v>752</v>
      </c>
      <c r="C16" s="84">
        <v>520</v>
      </c>
      <c r="D16" s="84">
        <v>125</v>
      </c>
      <c r="E16" s="84">
        <v>94</v>
      </c>
      <c r="F16" s="84">
        <v>109</v>
      </c>
      <c r="G16" s="84">
        <v>328</v>
      </c>
      <c r="H16" s="84">
        <v>192</v>
      </c>
      <c r="I16" s="84">
        <v>139</v>
      </c>
      <c r="J16" s="84">
        <v>140</v>
      </c>
      <c r="K16" s="84">
        <v>135</v>
      </c>
      <c r="L16" s="84">
        <v>414</v>
      </c>
      <c r="M16" s="266"/>
    </row>
    <row r="17" spans="1:13" ht="43.5" customHeight="1" x14ac:dyDescent="0.25">
      <c r="A17" s="10" t="s">
        <v>104</v>
      </c>
      <c r="B17" s="84">
        <v>2516</v>
      </c>
      <c r="C17" s="84">
        <v>3743</v>
      </c>
      <c r="D17" s="84">
        <v>788</v>
      </c>
      <c r="E17" s="84">
        <v>973</v>
      </c>
      <c r="F17" s="84">
        <v>1017</v>
      </c>
      <c r="G17" s="84">
        <v>2778</v>
      </c>
      <c r="H17" s="84">
        <v>965</v>
      </c>
      <c r="I17" s="84">
        <v>806</v>
      </c>
      <c r="J17" s="84">
        <v>754</v>
      </c>
      <c r="K17" s="84">
        <v>995</v>
      </c>
      <c r="L17" s="84">
        <v>2555</v>
      </c>
      <c r="M17" s="266"/>
    </row>
    <row r="18" spans="1:13" ht="43.5" customHeight="1" x14ac:dyDescent="0.25">
      <c r="A18" s="186" t="s">
        <v>103</v>
      </c>
      <c r="B18" s="187">
        <v>16</v>
      </c>
      <c r="C18" s="187">
        <v>15</v>
      </c>
      <c r="D18" s="187">
        <v>3</v>
      </c>
      <c r="E18" s="187">
        <v>4</v>
      </c>
      <c r="F18" s="187">
        <v>4</v>
      </c>
      <c r="G18" s="187">
        <v>11</v>
      </c>
      <c r="H18" s="187">
        <v>4</v>
      </c>
      <c r="I18" s="187">
        <v>4</v>
      </c>
      <c r="J18" s="187">
        <v>4</v>
      </c>
      <c r="K18" s="187">
        <v>3</v>
      </c>
      <c r="L18" s="187">
        <v>11</v>
      </c>
      <c r="M18" s="266"/>
    </row>
    <row r="19" spans="1:13" ht="18" customHeight="1" x14ac:dyDescent="0.25">
      <c r="A19" s="44" t="s">
        <v>357</v>
      </c>
    </row>
    <row r="21" spans="1:13" x14ac:dyDescent="0.25">
      <c r="C21" s="83"/>
    </row>
    <row r="22" spans="1:13" x14ac:dyDescent="0.25">
      <c r="K22" s="83"/>
    </row>
  </sheetData>
  <mergeCells count="8">
    <mergeCell ref="M1:M18"/>
    <mergeCell ref="A3:A4"/>
    <mergeCell ref="B3:B4"/>
    <mergeCell ref="C3:C4"/>
    <mergeCell ref="D3:H3"/>
    <mergeCell ref="A1:L1"/>
    <mergeCell ref="A2:L2"/>
    <mergeCell ref="I3:L3"/>
  </mergeCells>
  <printOptions horizontalCentered="1"/>
  <pageMargins left="0.23622047244094491" right="7.874015748031496E-2" top="1.1811023622047245" bottom="0.19685039370078741" header="0" footer="0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8B102-1F4E-4B04-8DFF-F5DE49F170B4}">
  <sheetPr>
    <pageSetUpPr fitToPage="1"/>
  </sheetPr>
  <dimension ref="A1:M23"/>
  <sheetViews>
    <sheetView showWhiteSpace="0" zoomScaleNormal="100" workbookViewId="0">
      <selection sqref="A1:L1"/>
    </sheetView>
  </sheetViews>
  <sheetFormatPr defaultColWidth="9.140625" defaultRowHeight="15.75" x14ac:dyDescent="0.25"/>
  <cols>
    <col min="1" max="1" width="42.7109375" style="1" customWidth="1"/>
    <col min="2" max="12" width="15.42578125" style="1" customWidth="1"/>
    <col min="13" max="13" width="6.7109375" style="1" customWidth="1"/>
    <col min="14" max="16384" width="9.140625" style="1"/>
  </cols>
  <sheetData>
    <row r="1" spans="1:13" ht="18" customHeight="1" x14ac:dyDescent="0.25">
      <c r="A1" s="282" t="s">
        <v>381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66">
        <v>16</v>
      </c>
    </row>
    <row r="2" spans="1:13" ht="18" customHeight="1" x14ac:dyDescent="0.25">
      <c r="A2" s="276" t="s">
        <v>90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66"/>
    </row>
    <row r="3" spans="1:13" ht="35.1" customHeight="1" x14ac:dyDescent="0.25">
      <c r="A3" s="267" t="s">
        <v>107</v>
      </c>
      <c r="B3" s="267">
        <v>2021</v>
      </c>
      <c r="C3" s="267">
        <v>2022</v>
      </c>
      <c r="D3" s="273">
        <v>2022</v>
      </c>
      <c r="E3" s="274"/>
      <c r="F3" s="274"/>
      <c r="G3" s="274"/>
      <c r="H3" s="275"/>
      <c r="I3" s="273" t="s">
        <v>348</v>
      </c>
      <c r="J3" s="274"/>
      <c r="K3" s="274"/>
      <c r="L3" s="275"/>
      <c r="M3" s="266"/>
    </row>
    <row r="4" spans="1:13" ht="35.1" customHeight="1" x14ac:dyDescent="0.25">
      <c r="A4" s="268"/>
      <c r="B4" s="268"/>
      <c r="C4" s="268"/>
      <c r="D4" s="2" t="s">
        <v>336</v>
      </c>
      <c r="E4" s="2" t="s">
        <v>337</v>
      </c>
      <c r="F4" s="2" t="s">
        <v>338</v>
      </c>
      <c r="G4" s="3" t="s">
        <v>372</v>
      </c>
      <c r="H4" s="2" t="s">
        <v>339</v>
      </c>
      <c r="I4" s="2" t="s">
        <v>336</v>
      </c>
      <c r="J4" s="2" t="s">
        <v>337</v>
      </c>
      <c r="K4" s="2" t="s">
        <v>338</v>
      </c>
      <c r="L4" s="3" t="s">
        <v>372</v>
      </c>
      <c r="M4" s="266"/>
    </row>
    <row r="5" spans="1:13" ht="41.25" customHeight="1" x14ac:dyDescent="0.25">
      <c r="A5" s="168" t="s">
        <v>102</v>
      </c>
      <c r="B5" s="169">
        <v>2836</v>
      </c>
      <c r="C5" s="169">
        <v>2901</v>
      </c>
      <c r="D5" s="18">
        <v>556</v>
      </c>
      <c r="E5" s="18">
        <v>925</v>
      </c>
      <c r="F5" s="18">
        <v>552</v>
      </c>
      <c r="G5" s="18">
        <v>2033</v>
      </c>
      <c r="H5" s="18">
        <v>868</v>
      </c>
      <c r="I5" s="18">
        <v>1393</v>
      </c>
      <c r="J5" s="18">
        <v>973</v>
      </c>
      <c r="K5" s="18">
        <v>547</v>
      </c>
      <c r="L5" s="18">
        <v>2913</v>
      </c>
      <c r="M5" s="266"/>
    </row>
    <row r="6" spans="1:13" ht="41.25" customHeight="1" x14ac:dyDescent="0.25">
      <c r="A6" s="153" t="s">
        <v>111</v>
      </c>
      <c r="B6" s="170"/>
      <c r="C6" s="171"/>
      <c r="D6" s="170"/>
      <c r="E6" s="170"/>
      <c r="F6" s="170"/>
      <c r="G6" s="170"/>
      <c r="H6" s="170"/>
      <c r="I6" s="170"/>
      <c r="J6" s="170"/>
      <c r="K6" s="170"/>
      <c r="L6" s="170"/>
      <c r="M6" s="266"/>
    </row>
    <row r="7" spans="1:13" ht="45.75" customHeight="1" x14ac:dyDescent="0.25">
      <c r="A7" s="172" t="s">
        <v>334</v>
      </c>
      <c r="B7" s="173">
        <v>437</v>
      </c>
      <c r="C7" s="173">
        <v>344</v>
      </c>
      <c r="D7" s="174">
        <v>53</v>
      </c>
      <c r="E7" s="174">
        <v>116</v>
      </c>
      <c r="F7" s="174">
        <v>55</v>
      </c>
      <c r="G7" s="174">
        <v>224</v>
      </c>
      <c r="H7" s="174">
        <v>120</v>
      </c>
      <c r="I7" s="174">
        <v>148</v>
      </c>
      <c r="J7" s="174">
        <v>153</v>
      </c>
      <c r="K7" s="174">
        <v>144</v>
      </c>
      <c r="L7" s="174">
        <v>445</v>
      </c>
      <c r="M7" s="266"/>
    </row>
    <row r="8" spans="1:13" ht="65.25" customHeight="1" x14ac:dyDescent="0.25">
      <c r="A8" s="175" t="s">
        <v>351</v>
      </c>
      <c r="B8" s="174">
        <v>14</v>
      </c>
      <c r="C8" s="174">
        <v>29</v>
      </c>
      <c r="D8" s="174">
        <v>5</v>
      </c>
      <c r="E8" s="174">
        <v>13</v>
      </c>
      <c r="F8" s="174">
        <v>3</v>
      </c>
      <c r="G8" s="174">
        <v>21</v>
      </c>
      <c r="H8" s="174">
        <v>8</v>
      </c>
      <c r="I8" s="174">
        <v>3</v>
      </c>
      <c r="J8" s="174">
        <v>4</v>
      </c>
      <c r="K8" s="174">
        <v>7</v>
      </c>
      <c r="L8" s="174">
        <v>14</v>
      </c>
      <c r="M8" s="266"/>
    </row>
    <row r="9" spans="1:13" ht="41.25" customHeight="1" x14ac:dyDescent="0.25">
      <c r="A9" s="78" t="s">
        <v>5</v>
      </c>
      <c r="B9" s="169">
        <v>4062</v>
      </c>
      <c r="C9" s="169">
        <v>5319</v>
      </c>
      <c r="D9" s="18">
        <v>1183</v>
      </c>
      <c r="E9" s="18">
        <v>1374</v>
      </c>
      <c r="F9" s="18">
        <v>1210</v>
      </c>
      <c r="G9" s="18">
        <v>3767</v>
      </c>
      <c r="H9" s="18">
        <v>1552</v>
      </c>
      <c r="I9" s="18">
        <v>1257</v>
      </c>
      <c r="J9" s="18">
        <v>1500</v>
      </c>
      <c r="K9" s="18">
        <v>1412</v>
      </c>
      <c r="L9" s="18">
        <v>4169</v>
      </c>
      <c r="M9" s="266"/>
    </row>
    <row r="10" spans="1:13" ht="41.25" customHeight="1" x14ac:dyDescent="0.25">
      <c r="A10" s="153" t="s">
        <v>111</v>
      </c>
      <c r="B10" s="176"/>
      <c r="C10" s="176"/>
      <c r="D10" s="170"/>
      <c r="E10" s="170"/>
      <c r="F10" s="170"/>
      <c r="G10" s="170"/>
      <c r="H10" s="170"/>
      <c r="I10" s="170"/>
      <c r="J10" s="170"/>
      <c r="K10" s="170"/>
      <c r="L10" s="170"/>
      <c r="M10" s="266"/>
    </row>
    <row r="11" spans="1:13" ht="41.25" customHeight="1" x14ac:dyDescent="0.25">
      <c r="A11" s="177" t="s">
        <v>98</v>
      </c>
      <c r="B11" s="173">
        <v>1133</v>
      </c>
      <c r="C11" s="173">
        <v>1239</v>
      </c>
      <c r="D11" s="174">
        <v>328</v>
      </c>
      <c r="E11" s="174">
        <v>352</v>
      </c>
      <c r="F11" s="174">
        <v>303</v>
      </c>
      <c r="G11" s="174">
        <v>983</v>
      </c>
      <c r="H11" s="174">
        <v>256</v>
      </c>
      <c r="I11" s="174">
        <v>342</v>
      </c>
      <c r="J11" s="174">
        <v>427</v>
      </c>
      <c r="K11" s="174">
        <v>364</v>
      </c>
      <c r="L11" s="174">
        <v>1133</v>
      </c>
      <c r="M11" s="266"/>
    </row>
    <row r="12" spans="1:13" ht="41.25" customHeight="1" x14ac:dyDescent="0.25">
      <c r="A12" s="153" t="s">
        <v>319</v>
      </c>
      <c r="B12" s="173">
        <v>78</v>
      </c>
      <c r="C12" s="173">
        <v>76</v>
      </c>
      <c r="D12" s="174">
        <v>30</v>
      </c>
      <c r="E12" s="174">
        <v>19</v>
      </c>
      <c r="F12" s="174">
        <v>15</v>
      </c>
      <c r="G12" s="174">
        <v>64</v>
      </c>
      <c r="H12" s="174">
        <v>12</v>
      </c>
      <c r="I12" s="174">
        <v>17</v>
      </c>
      <c r="J12" s="174">
        <v>28</v>
      </c>
      <c r="K12" s="174">
        <v>23</v>
      </c>
      <c r="L12" s="174">
        <v>68</v>
      </c>
      <c r="M12" s="266"/>
    </row>
    <row r="13" spans="1:13" ht="41.25" customHeight="1" x14ac:dyDescent="0.25">
      <c r="A13" s="177" t="s">
        <v>96</v>
      </c>
      <c r="B13" s="173">
        <v>112</v>
      </c>
      <c r="C13" s="173">
        <v>187</v>
      </c>
      <c r="D13" s="174">
        <v>39</v>
      </c>
      <c r="E13" s="174">
        <v>46</v>
      </c>
      <c r="F13" s="174">
        <v>59</v>
      </c>
      <c r="G13" s="174">
        <v>144</v>
      </c>
      <c r="H13" s="174">
        <v>43</v>
      </c>
      <c r="I13" s="174">
        <v>54</v>
      </c>
      <c r="J13" s="174">
        <v>65</v>
      </c>
      <c r="K13" s="174">
        <v>48</v>
      </c>
      <c r="L13" s="174">
        <v>167</v>
      </c>
      <c r="M13" s="266"/>
    </row>
    <row r="14" spans="1:13" ht="41.25" customHeight="1" x14ac:dyDescent="0.25">
      <c r="A14" s="153" t="s">
        <v>95</v>
      </c>
      <c r="B14" s="173">
        <v>78</v>
      </c>
      <c r="C14" s="173">
        <v>47</v>
      </c>
      <c r="D14" s="174">
        <v>11</v>
      </c>
      <c r="E14" s="174">
        <v>14</v>
      </c>
      <c r="F14" s="174">
        <v>9</v>
      </c>
      <c r="G14" s="174">
        <v>34</v>
      </c>
      <c r="H14" s="174">
        <v>13</v>
      </c>
      <c r="I14" s="174">
        <v>7</v>
      </c>
      <c r="J14" s="174">
        <v>13</v>
      </c>
      <c r="K14" s="174">
        <v>9</v>
      </c>
      <c r="L14" s="174">
        <v>29</v>
      </c>
      <c r="M14" s="266"/>
    </row>
    <row r="15" spans="1:13" ht="41.25" customHeight="1" x14ac:dyDescent="0.25">
      <c r="A15" s="153" t="s">
        <v>94</v>
      </c>
      <c r="B15" s="173">
        <v>891</v>
      </c>
      <c r="C15" s="173">
        <v>993</v>
      </c>
      <c r="D15" s="174">
        <v>250</v>
      </c>
      <c r="E15" s="174">
        <v>248</v>
      </c>
      <c r="F15" s="174">
        <v>229</v>
      </c>
      <c r="G15" s="174">
        <v>727</v>
      </c>
      <c r="H15" s="174">
        <v>266</v>
      </c>
      <c r="I15" s="174">
        <v>209</v>
      </c>
      <c r="J15" s="174">
        <v>307</v>
      </c>
      <c r="K15" s="174">
        <v>252</v>
      </c>
      <c r="L15" s="174">
        <v>768</v>
      </c>
      <c r="M15" s="266"/>
    </row>
    <row r="16" spans="1:13" ht="41.25" customHeight="1" x14ac:dyDescent="0.25">
      <c r="A16" s="177" t="s">
        <v>93</v>
      </c>
      <c r="B16" s="173">
        <v>94</v>
      </c>
      <c r="C16" s="173">
        <v>33</v>
      </c>
      <c r="D16" s="174">
        <v>4</v>
      </c>
      <c r="E16" s="174">
        <v>12</v>
      </c>
      <c r="F16" s="174">
        <v>9</v>
      </c>
      <c r="G16" s="174">
        <v>25</v>
      </c>
      <c r="H16" s="174">
        <v>8</v>
      </c>
      <c r="I16" s="174">
        <v>4</v>
      </c>
      <c r="J16" s="174">
        <v>19</v>
      </c>
      <c r="K16" s="174">
        <v>17</v>
      </c>
      <c r="L16" s="174">
        <v>40</v>
      </c>
      <c r="M16" s="266"/>
    </row>
    <row r="17" spans="1:13" ht="45" customHeight="1" x14ac:dyDescent="0.25">
      <c r="A17" s="178" t="s">
        <v>333</v>
      </c>
      <c r="B17" s="173">
        <v>228</v>
      </c>
      <c r="C17" s="173">
        <v>155</v>
      </c>
      <c r="D17" s="174">
        <v>51</v>
      </c>
      <c r="E17" s="174">
        <v>28</v>
      </c>
      <c r="F17" s="174">
        <v>37</v>
      </c>
      <c r="G17" s="174">
        <v>116</v>
      </c>
      <c r="H17" s="174">
        <v>39</v>
      </c>
      <c r="I17" s="174">
        <v>38</v>
      </c>
      <c r="J17" s="174">
        <v>67</v>
      </c>
      <c r="K17" s="174">
        <v>77</v>
      </c>
      <c r="L17" s="174">
        <v>182</v>
      </c>
      <c r="M17" s="266"/>
    </row>
    <row r="18" spans="1:13" ht="41.25" customHeight="1" x14ac:dyDescent="0.25">
      <c r="A18" s="177" t="s">
        <v>332</v>
      </c>
      <c r="B18" s="173">
        <v>45</v>
      </c>
      <c r="C18" s="173">
        <v>63</v>
      </c>
      <c r="D18" s="174">
        <v>14</v>
      </c>
      <c r="E18" s="174">
        <v>18</v>
      </c>
      <c r="F18" s="174">
        <v>13</v>
      </c>
      <c r="G18" s="174">
        <v>45</v>
      </c>
      <c r="H18" s="174">
        <v>18</v>
      </c>
      <c r="I18" s="174">
        <v>30</v>
      </c>
      <c r="J18" s="174">
        <v>22</v>
      </c>
      <c r="K18" s="174">
        <v>16</v>
      </c>
      <c r="L18" s="174">
        <v>68</v>
      </c>
      <c r="M18" s="266"/>
    </row>
    <row r="19" spans="1:13" ht="41.25" customHeight="1" x14ac:dyDescent="0.25">
      <c r="A19" s="165" t="s">
        <v>331</v>
      </c>
      <c r="B19" s="179">
        <v>43</v>
      </c>
      <c r="C19" s="179">
        <v>399</v>
      </c>
      <c r="D19" s="179">
        <v>9</v>
      </c>
      <c r="E19" s="179">
        <v>124</v>
      </c>
      <c r="F19" s="179">
        <v>112</v>
      </c>
      <c r="G19" s="179">
        <v>245</v>
      </c>
      <c r="H19" s="179">
        <v>154</v>
      </c>
      <c r="I19" s="179">
        <v>221</v>
      </c>
      <c r="J19" s="179">
        <v>219</v>
      </c>
      <c r="K19" s="179">
        <v>196</v>
      </c>
      <c r="L19" s="179">
        <v>636</v>
      </c>
      <c r="M19" s="266"/>
    </row>
    <row r="20" spans="1:13" ht="18" customHeight="1" x14ac:dyDescent="0.25">
      <c r="A20" s="44" t="s">
        <v>366</v>
      </c>
      <c r="M20" s="266"/>
    </row>
    <row r="23" spans="1:13" x14ac:dyDescent="0.25">
      <c r="K23" s="32"/>
    </row>
  </sheetData>
  <mergeCells count="8">
    <mergeCell ref="M1:M20"/>
    <mergeCell ref="A3:A4"/>
    <mergeCell ref="B3:B4"/>
    <mergeCell ref="C3:C4"/>
    <mergeCell ref="D3:H3"/>
    <mergeCell ref="A1:L1"/>
    <mergeCell ref="A2:L2"/>
    <mergeCell ref="I3:L3"/>
  </mergeCells>
  <printOptions horizontalCentered="1"/>
  <pageMargins left="0.23622047244094491" right="0.23622047244094491" top="0.39370078740157483" bottom="0.78740157480314965" header="0" footer="0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5692A-B1A9-464F-931D-1298A38A707B}">
  <sheetPr>
    <pageSetUpPr fitToPage="1"/>
  </sheetPr>
  <dimension ref="A1:M25"/>
  <sheetViews>
    <sheetView zoomScale="98" zoomScaleNormal="98" workbookViewId="0">
      <selection sqref="A1:L1"/>
    </sheetView>
  </sheetViews>
  <sheetFormatPr defaultColWidth="9.140625" defaultRowHeight="15.75" x14ac:dyDescent="0.25"/>
  <cols>
    <col min="1" max="1" width="65.42578125" style="99" customWidth="1"/>
    <col min="2" max="12" width="14.5703125" style="99" customWidth="1"/>
    <col min="13" max="13" width="6.7109375" style="99" customWidth="1"/>
    <col min="14" max="16384" width="9.140625" style="99"/>
  </cols>
  <sheetData>
    <row r="1" spans="1:13" ht="21" customHeight="1" x14ac:dyDescent="0.25">
      <c r="A1" s="283" t="s">
        <v>382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66">
        <v>17</v>
      </c>
    </row>
    <row r="2" spans="1:13" ht="18" customHeight="1" x14ac:dyDescent="0.25">
      <c r="A2" s="276" t="s">
        <v>90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66"/>
    </row>
    <row r="3" spans="1:13" ht="35.1" customHeight="1" x14ac:dyDescent="0.25">
      <c r="A3" s="267" t="s">
        <v>107</v>
      </c>
      <c r="B3" s="267">
        <v>2021</v>
      </c>
      <c r="C3" s="267">
        <v>2022</v>
      </c>
      <c r="D3" s="273">
        <v>2022</v>
      </c>
      <c r="E3" s="274"/>
      <c r="F3" s="274"/>
      <c r="G3" s="274"/>
      <c r="H3" s="275"/>
      <c r="I3" s="273" t="s">
        <v>348</v>
      </c>
      <c r="J3" s="274"/>
      <c r="K3" s="274"/>
      <c r="L3" s="275"/>
      <c r="M3" s="266"/>
    </row>
    <row r="4" spans="1:13" ht="35.1" customHeight="1" x14ac:dyDescent="0.25">
      <c r="A4" s="268"/>
      <c r="B4" s="268"/>
      <c r="C4" s="268"/>
      <c r="D4" s="2" t="s">
        <v>336</v>
      </c>
      <c r="E4" s="2" t="s">
        <v>337</v>
      </c>
      <c r="F4" s="2" t="s">
        <v>338</v>
      </c>
      <c r="G4" s="3" t="s">
        <v>372</v>
      </c>
      <c r="H4" s="2" t="s">
        <v>339</v>
      </c>
      <c r="I4" s="2" t="s">
        <v>336</v>
      </c>
      <c r="J4" s="2" t="s">
        <v>337</v>
      </c>
      <c r="K4" s="2" t="s">
        <v>338</v>
      </c>
      <c r="L4" s="3" t="s">
        <v>372</v>
      </c>
      <c r="M4" s="266"/>
    </row>
    <row r="5" spans="1:13" s="101" customFormat="1" ht="33" customHeight="1" x14ac:dyDescent="0.25">
      <c r="A5" s="148" t="s">
        <v>117</v>
      </c>
      <c r="B5" s="149">
        <v>10865</v>
      </c>
      <c r="C5" s="149">
        <v>13112</v>
      </c>
      <c r="D5" s="150">
        <v>2841</v>
      </c>
      <c r="E5" s="150">
        <v>3084</v>
      </c>
      <c r="F5" s="150">
        <v>3627</v>
      </c>
      <c r="G5" s="150">
        <v>9552</v>
      </c>
      <c r="H5" s="150">
        <v>3560</v>
      </c>
      <c r="I5" s="150">
        <v>3380</v>
      </c>
      <c r="J5" s="150">
        <v>3668</v>
      </c>
      <c r="K5" s="150">
        <v>4052</v>
      </c>
      <c r="L5" s="150">
        <v>11100</v>
      </c>
      <c r="M5" s="266"/>
    </row>
    <row r="6" spans="1:13" ht="33" customHeight="1" x14ac:dyDescent="0.25">
      <c r="A6" s="78" t="s">
        <v>6</v>
      </c>
      <c r="B6" s="151">
        <v>2581</v>
      </c>
      <c r="C6" s="151">
        <v>3303</v>
      </c>
      <c r="D6" s="152">
        <v>606</v>
      </c>
      <c r="E6" s="152">
        <v>807</v>
      </c>
      <c r="F6" s="152">
        <v>1058</v>
      </c>
      <c r="G6" s="152">
        <v>2471</v>
      </c>
      <c r="H6" s="152">
        <v>832</v>
      </c>
      <c r="I6" s="152">
        <v>673</v>
      </c>
      <c r="J6" s="152">
        <v>653</v>
      </c>
      <c r="K6" s="152">
        <v>1512</v>
      </c>
      <c r="L6" s="152">
        <v>2838</v>
      </c>
      <c r="M6" s="266"/>
    </row>
    <row r="7" spans="1:13" ht="33" customHeight="1" x14ac:dyDescent="0.25">
      <c r="A7" s="153" t="s">
        <v>111</v>
      </c>
      <c r="B7" s="102"/>
      <c r="C7" s="102"/>
      <c r="D7" s="154"/>
      <c r="E7" s="154"/>
      <c r="F7" s="154"/>
      <c r="G7" s="154"/>
      <c r="H7" s="154"/>
      <c r="I7" s="154"/>
      <c r="J7" s="154"/>
      <c r="K7" s="154"/>
      <c r="L7" s="154"/>
      <c r="M7" s="266"/>
    </row>
    <row r="8" spans="1:13" ht="33" customHeight="1" x14ac:dyDescent="0.25">
      <c r="A8" s="27" t="s">
        <v>116</v>
      </c>
      <c r="B8" s="155"/>
      <c r="C8" s="155"/>
      <c r="D8" s="156"/>
      <c r="E8" s="156"/>
      <c r="F8" s="156"/>
      <c r="G8" s="156"/>
      <c r="H8" s="156"/>
      <c r="I8" s="156"/>
      <c r="J8" s="156"/>
      <c r="K8" s="156"/>
      <c r="L8" s="156"/>
      <c r="M8" s="266"/>
    </row>
    <row r="9" spans="1:13" ht="33" customHeight="1" x14ac:dyDescent="0.25">
      <c r="A9" s="27" t="s">
        <v>79</v>
      </c>
      <c r="B9" s="157">
        <v>26136</v>
      </c>
      <c r="C9" s="157">
        <v>31322</v>
      </c>
      <c r="D9" s="158">
        <v>5902</v>
      </c>
      <c r="E9" s="158">
        <v>8449</v>
      </c>
      <c r="F9" s="158">
        <v>10236</v>
      </c>
      <c r="G9" s="158">
        <v>24587</v>
      </c>
      <c r="H9" s="158">
        <v>6735</v>
      </c>
      <c r="I9" s="158">
        <v>7215</v>
      </c>
      <c r="J9" s="158">
        <v>7700</v>
      </c>
      <c r="K9" s="158">
        <v>17856</v>
      </c>
      <c r="L9" s="158">
        <v>32771</v>
      </c>
      <c r="M9" s="266"/>
    </row>
    <row r="10" spans="1:13" ht="33" customHeight="1" x14ac:dyDescent="0.25">
      <c r="A10" s="27" t="s">
        <v>78</v>
      </c>
      <c r="B10" s="157">
        <v>2233</v>
      </c>
      <c r="C10" s="157">
        <v>2849</v>
      </c>
      <c r="D10" s="158">
        <v>529</v>
      </c>
      <c r="E10" s="158">
        <v>678</v>
      </c>
      <c r="F10" s="158">
        <v>934</v>
      </c>
      <c r="G10" s="158">
        <v>2141</v>
      </c>
      <c r="H10" s="158">
        <v>708</v>
      </c>
      <c r="I10" s="158">
        <v>581</v>
      </c>
      <c r="J10" s="158">
        <v>589</v>
      </c>
      <c r="K10" s="158">
        <v>1483</v>
      </c>
      <c r="L10" s="158">
        <v>2653</v>
      </c>
      <c r="M10" s="266"/>
    </row>
    <row r="11" spans="1:13" ht="33" customHeight="1" x14ac:dyDescent="0.25">
      <c r="A11" s="78" t="s">
        <v>8</v>
      </c>
      <c r="B11" s="151">
        <v>410</v>
      </c>
      <c r="C11" s="151">
        <v>435</v>
      </c>
      <c r="D11" s="152">
        <v>109</v>
      </c>
      <c r="E11" s="152">
        <v>114</v>
      </c>
      <c r="F11" s="152">
        <v>93</v>
      </c>
      <c r="G11" s="152">
        <v>316</v>
      </c>
      <c r="H11" s="152">
        <v>119</v>
      </c>
      <c r="I11" s="152">
        <v>112</v>
      </c>
      <c r="J11" s="152">
        <v>151</v>
      </c>
      <c r="K11" s="152">
        <v>137</v>
      </c>
      <c r="L11" s="152">
        <v>400</v>
      </c>
      <c r="M11" s="266"/>
    </row>
    <row r="12" spans="1:13" ht="33" customHeight="1" x14ac:dyDescent="0.25">
      <c r="A12" s="78" t="s">
        <v>115</v>
      </c>
      <c r="B12" s="151">
        <v>690</v>
      </c>
      <c r="C12" s="151">
        <v>1022</v>
      </c>
      <c r="D12" s="152">
        <v>151</v>
      </c>
      <c r="E12" s="152">
        <v>257</v>
      </c>
      <c r="F12" s="152">
        <v>358</v>
      </c>
      <c r="G12" s="152">
        <v>766</v>
      </c>
      <c r="H12" s="152">
        <v>256</v>
      </c>
      <c r="I12" s="152">
        <v>231</v>
      </c>
      <c r="J12" s="152">
        <v>147</v>
      </c>
      <c r="K12" s="152">
        <v>166</v>
      </c>
      <c r="L12" s="152">
        <v>544</v>
      </c>
      <c r="M12" s="266"/>
    </row>
    <row r="13" spans="1:13" ht="33" customHeight="1" x14ac:dyDescent="0.25">
      <c r="A13" s="78" t="s">
        <v>77</v>
      </c>
      <c r="B13" s="151">
        <v>13</v>
      </c>
      <c r="C13" s="151">
        <v>15</v>
      </c>
      <c r="D13" s="152">
        <v>15</v>
      </c>
      <c r="E13" s="159">
        <v>0</v>
      </c>
      <c r="F13" s="159">
        <v>0</v>
      </c>
      <c r="G13" s="152">
        <v>15</v>
      </c>
      <c r="H13" s="159">
        <v>0</v>
      </c>
      <c r="I13" s="159">
        <v>0</v>
      </c>
      <c r="J13" s="152">
        <v>2</v>
      </c>
      <c r="K13" s="152">
        <v>4</v>
      </c>
      <c r="L13" s="152">
        <v>6</v>
      </c>
      <c r="M13" s="266"/>
    </row>
    <row r="14" spans="1:13" ht="33" customHeight="1" x14ac:dyDescent="0.25">
      <c r="A14" s="78" t="s">
        <v>76</v>
      </c>
      <c r="B14" s="160">
        <v>53</v>
      </c>
      <c r="C14" s="160">
        <v>79</v>
      </c>
      <c r="D14" s="152">
        <v>18</v>
      </c>
      <c r="E14" s="159">
        <v>0</v>
      </c>
      <c r="F14" s="152">
        <v>43</v>
      </c>
      <c r="G14" s="152">
        <v>61</v>
      </c>
      <c r="H14" s="152">
        <v>18</v>
      </c>
      <c r="I14" s="159">
        <v>0</v>
      </c>
      <c r="J14" s="159">
        <v>0</v>
      </c>
      <c r="K14" s="152">
        <v>44</v>
      </c>
      <c r="L14" s="152">
        <v>44</v>
      </c>
      <c r="M14" s="266"/>
    </row>
    <row r="15" spans="1:13" ht="33" customHeight="1" x14ac:dyDescent="0.25">
      <c r="A15" s="78" t="s">
        <v>59</v>
      </c>
      <c r="B15" s="151">
        <v>1925</v>
      </c>
      <c r="C15" s="151">
        <v>2246</v>
      </c>
      <c r="D15" s="152">
        <v>441</v>
      </c>
      <c r="E15" s="152">
        <v>460</v>
      </c>
      <c r="F15" s="152">
        <v>630</v>
      </c>
      <c r="G15" s="152">
        <v>1531</v>
      </c>
      <c r="H15" s="152">
        <v>715</v>
      </c>
      <c r="I15" s="152">
        <v>535</v>
      </c>
      <c r="J15" s="152">
        <v>597</v>
      </c>
      <c r="K15" s="152">
        <v>600</v>
      </c>
      <c r="L15" s="152">
        <v>1732</v>
      </c>
      <c r="M15" s="266"/>
    </row>
    <row r="16" spans="1:13" ht="33" customHeight="1" x14ac:dyDescent="0.25">
      <c r="A16" s="161" t="s">
        <v>114</v>
      </c>
      <c r="B16" s="151">
        <v>696</v>
      </c>
      <c r="C16" s="151">
        <v>801</v>
      </c>
      <c r="D16" s="152">
        <v>227</v>
      </c>
      <c r="E16" s="152">
        <v>163</v>
      </c>
      <c r="F16" s="152">
        <v>194</v>
      </c>
      <c r="G16" s="152">
        <v>584</v>
      </c>
      <c r="H16" s="152">
        <v>217</v>
      </c>
      <c r="I16" s="152">
        <v>190</v>
      </c>
      <c r="J16" s="152">
        <v>196</v>
      </c>
      <c r="K16" s="152">
        <v>202</v>
      </c>
      <c r="L16" s="152">
        <v>588</v>
      </c>
      <c r="M16" s="266"/>
    </row>
    <row r="17" spans="1:13" ht="33" customHeight="1" x14ac:dyDescent="0.25">
      <c r="A17" s="78" t="s">
        <v>102</v>
      </c>
      <c r="B17" s="151">
        <v>1207</v>
      </c>
      <c r="C17" s="151">
        <v>1093</v>
      </c>
      <c r="D17" s="152">
        <v>288</v>
      </c>
      <c r="E17" s="152">
        <v>283</v>
      </c>
      <c r="F17" s="152">
        <v>222</v>
      </c>
      <c r="G17" s="152">
        <v>793</v>
      </c>
      <c r="H17" s="152">
        <v>300</v>
      </c>
      <c r="I17" s="152">
        <v>572</v>
      </c>
      <c r="J17" s="152">
        <v>626</v>
      </c>
      <c r="K17" s="152">
        <v>193</v>
      </c>
      <c r="L17" s="152">
        <v>1391</v>
      </c>
      <c r="M17" s="266"/>
    </row>
    <row r="18" spans="1:13" ht="33" customHeight="1" x14ac:dyDescent="0.25">
      <c r="A18" s="153" t="s">
        <v>111</v>
      </c>
      <c r="B18" s="151"/>
      <c r="C18" s="151"/>
      <c r="D18" s="152"/>
      <c r="E18" s="152"/>
      <c r="F18" s="152"/>
      <c r="G18" s="152"/>
      <c r="H18" s="152"/>
      <c r="I18" s="152"/>
      <c r="J18" s="152"/>
      <c r="K18" s="152"/>
      <c r="L18" s="152"/>
      <c r="M18" s="266"/>
    </row>
    <row r="19" spans="1:13" ht="43.5" customHeight="1" x14ac:dyDescent="0.25">
      <c r="A19" s="162" t="s">
        <v>113</v>
      </c>
      <c r="B19" s="163">
        <v>350</v>
      </c>
      <c r="C19" s="163">
        <v>229</v>
      </c>
      <c r="D19" s="164">
        <v>38</v>
      </c>
      <c r="E19" s="164">
        <v>90</v>
      </c>
      <c r="F19" s="164">
        <v>38</v>
      </c>
      <c r="G19" s="164">
        <v>166</v>
      </c>
      <c r="H19" s="164">
        <v>63</v>
      </c>
      <c r="I19" s="164">
        <v>82</v>
      </c>
      <c r="J19" s="164">
        <v>39</v>
      </c>
      <c r="K19" s="164">
        <v>41</v>
      </c>
      <c r="L19" s="164">
        <v>162</v>
      </c>
      <c r="M19" s="266"/>
    </row>
    <row r="20" spans="1:13" ht="33" customHeight="1" x14ac:dyDescent="0.25">
      <c r="A20" s="78" t="s">
        <v>112</v>
      </c>
      <c r="B20" s="151">
        <v>3290</v>
      </c>
      <c r="C20" s="151">
        <v>4118</v>
      </c>
      <c r="D20" s="152">
        <v>986</v>
      </c>
      <c r="E20" s="152">
        <v>1000</v>
      </c>
      <c r="F20" s="152">
        <v>1029</v>
      </c>
      <c r="G20" s="152">
        <v>3015</v>
      </c>
      <c r="H20" s="152">
        <v>1103</v>
      </c>
      <c r="I20" s="152">
        <v>1067</v>
      </c>
      <c r="J20" s="152">
        <v>1296</v>
      </c>
      <c r="K20" s="152">
        <v>1194</v>
      </c>
      <c r="L20" s="152">
        <v>3557</v>
      </c>
      <c r="M20" s="266"/>
    </row>
    <row r="21" spans="1:13" ht="33" customHeight="1" x14ac:dyDescent="0.25">
      <c r="A21" s="153" t="s">
        <v>111</v>
      </c>
      <c r="B21" s="163"/>
      <c r="C21" s="163"/>
      <c r="D21" s="164"/>
      <c r="E21" s="164"/>
      <c r="F21" s="164"/>
      <c r="G21" s="164"/>
      <c r="H21" s="164"/>
      <c r="I21" s="164"/>
      <c r="J21" s="164"/>
      <c r="K21" s="164"/>
      <c r="L21" s="164"/>
      <c r="M21" s="266"/>
    </row>
    <row r="22" spans="1:13" ht="33" customHeight="1" x14ac:dyDescent="0.25">
      <c r="A22" s="162" t="s">
        <v>110</v>
      </c>
      <c r="B22" s="157">
        <v>1075</v>
      </c>
      <c r="C22" s="157">
        <v>1165</v>
      </c>
      <c r="D22" s="158">
        <v>316</v>
      </c>
      <c r="E22" s="158">
        <v>330</v>
      </c>
      <c r="F22" s="158">
        <v>280</v>
      </c>
      <c r="G22" s="158">
        <v>926</v>
      </c>
      <c r="H22" s="158">
        <v>239</v>
      </c>
      <c r="I22" s="158">
        <v>327</v>
      </c>
      <c r="J22" s="158">
        <v>406</v>
      </c>
      <c r="K22" s="158">
        <v>349</v>
      </c>
      <c r="L22" s="158">
        <v>1082</v>
      </c>
      <c r="M22" s="266"/>
    </row>
    <row r="23" spans="1:13" ht="56.25" customHeight="1" x14ac:dyDescent="0.25">
      <c r="A23" s="162" t="s">
        <v>109</v>
      </c>
      <c r="B23" s="157">
        <v>12</v>
      </c>
      <c r="C23" s="157">
        <v>14</v>
      </c>
      <c r="D23" s="158">
        <v>4</v>
      </c>
      <c r="E23" s="158">
        <v>3</v>
      </c>
      <c r="F23" s="158">
        <v>3</v>
      </c>
      <c r="G23" s="158">
        <v>10</v>
      </c>
      <c r="H23" s="158">
        <v>4</v>
      </c>
      <c r="I23" s="158">
        <v>3</v>
      </c>
      <c r="J23" s="158">
        <v>8</v>
      </c>
      <c r="K23" s="158">
        <v>4</v>
      </c>
      <c r="L23" s="158">
        <v>15</v>
      </c>
      <c r="M23" s="266"/>
    </row>
    <row r="24" spans="1:13" s="167" customFormat="1" ht="33" customHeight="1" x14ac:dyDescent="0.2">
      <c r="A24" s="165" t="s">
        <v>108</v>
      </c>
      <c r="B24" s="166">
        <v>0</v>
      </c>
      <c r="C24" s="166">
        <v>0</v>
      </c>
      <c r="D24" s="166">
        <v>0</v>
      </c>
      <c r="E24" s="166">
        <v>0</v>
      </c>
      <c r="F24" s="166">
        <v>0</v>
      </c>
      <c r="G24" s="166">
        <v>0</v>
      </c>
      <c r="H24" s="166">
        <v>0</v>
      </c>
      <c r="I24" s="166">
        <v>0</v>
      </c>
      <c r="J24" s="166">
        <v>0</v>
      </c>
      <c r="K24" s="166">
        <v>0</v>
      </c>
      <c r="L24" s="166">
        <v>0</v>
      </c>
      <c r="M24" s="266"/>
    </row>
    <row r="25" spans="1:13" s="1" customFormat="1" ht="18" customHeight="1" x14ac:dyDescent="0.25">
      <c r="A25" s="44" t="s">
        <v>357</v>
      </c>
      <c r="J25" s="83"/>
      <c r="K25" s="83"/>
      <c r="M25" s="266"/>
    </row>
  </sheetData>
  <mergeCells count="8">
    <mergeCell ref="M1:M25"/>
    <mergeCell ref="A3:A4"/>
    <mergeCell ref="B3:B4"/>
    <mergeCell ref="D3:H3"/>
    <mergeCell ref="C3:C4"/>
    <mergeCell ref="A1:L1"/>
    <mergeCell ref="A2:L2"/>
    <mergeCell ref="I3:L3"/>
  </mergeCells>
  <printOptions horizontalCentered="1"/>
  <pageMargins left="0.23622047244094491" right="0.23622047244094491" top="1.1811023622047245" bottom="0.19685039370078741" header="0" footer="0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20938D-CD8E-4E83-97A9-731C21B58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BE7EFB-8B91-43AB-B549-A91BC4941A7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C697CEF-855C-4D4A-A02E-BB675F0A965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01D5E17-352C-47F2-8E72-3D6137E0E6C2}">
  <ds:schemaRefs>
    <ds:schemaRef ds:uri="http://schemas.microsoft.com/office/infopath/2007/PartnerControls"/>
    <ds:schemaRef ds:uri="http://purl.org/dc/elements/1.1/"/>
    <ds:schemaRef ds:uri="http://schemas.microsoft.com/sharepoint/v3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17</vt:i4>
      </vt:variant>
    </vt:vector>
  </HeadingPairs>
  <TitlesOfParts>
    <vt:vector size="45" baseType="lpstr">
      <vt:lpstr>Table 1</vt:lpstr>
      <vt:lpstr>Table 2</vt:lpstr>
      <vt:lpstr>Table 3   </vt:lpstr>
      <vt:lpstr>Table 3 cont'd</vt:lpstr>
      <vt:lpstr>Table 4 </vt:lpstr>
      <vt:lpstr>Table 4 cont'd </vt:lpstr>
      <vt:lpstr>Table 5</vt:lpstr>
      <vt:lpstr>Table 5 cont'd</vt:lpstr>
      <vt:lpstr>Table 6 </vt:lpstr>
      <vt:lpstr>Table 7</vt:lpstr>
      <vt:lpstr>Table 7 cont'd</vt:lpstr>
      <vt:lpstr>Table 8</vt:lpstr>
      <vt:lpstr>Table 8 cont'd</vt:lpstr>
      <vt:lpstr>Table 9  </vt:lpstr>
      <vt:lpstr>Table 9 cont'd</vt:lpstr>
      <vt:lpstr>Table 10</vt:lpstr>
      <vt:lpstr>Table 10 cont'd</vt:lpstr>
      <vt:lpstr>Table 10 cont'd (sec 7 - 9)</vt:lpstr>
      <vt:lpstr>Table 11 </vt:lpstr>
      <vt:lpstr>Table 12 </vt:lpstr>
      <vt:lpstr>Table 13</vt:lpstr>
      <vt:lpstr>Table 13 cont'd</vt:lpstr>
      <vt:lpstr>Table 14</vt:lpstr>
      <vt:lpstr>Table 14 cont'd</vt:lpstr>
      <vt:lpstr>Table 15</vt:lpstr>
      <vt:lpstr>Table 16</vt:lpstr>
      <vt:lpstr>Table 17</vt:lpstr>
      <vt:lpstr>Table 18</vt:lpstr>
      <vt:lpstr>'Table 10'!Print_Area</vt:lpstr>
      <vt:lpstr>'Table 10 cont''d'!Print_Area</vt:lpstr>
      <vt:lpstr>'Table 10 cont''d (sec 7 - 9)'!Print_Area</vt:lpstr>
      <vt:lpstr>'Table 13'!Print_Area</vt:lpstr>
      <vt:lpstr>'Table 13 cont''d'!Print_Area</vt:lpstr>
      <vt:lpstr>'Table 14'!Print_Area</vt:lpstr>
      <vt:lpstr>'Table 14 cont''d'!Print_Area</vt:lpstr>
      <vt:lpstr>'Table 15'!Print_Area</vt:lpstr>
      <vt:lpstr>'Table 16'!Print_Area</vt:lpstr>
      <vt:lpstr>'Table 3   '!Print_Area</vt:lpstr>
      <vt:lpstr>'Table 3 cont''d'!Print_Area</vt:lpstr>
      <vt:lpstr>'Table 5'!Print_Area</vt:lpstr>
      <vt:lpstr>'Table 6 '!Print_Area</vt:lpstr>
      <vt:lpstr>'Table 7'!Print_Area</vt:lpstr>
      <vt:lpstr>'Table 7 cont''d'!Print_Area</vt:lpstr>
      <vt:lpstr>'Table 8'!Print_Area</vt:lpstr>
      <vt:lpstr>'Table 8 cont''d'!Print_Area</vt:lpstr>
    </vt:vector>
  </TitlesOfParts>
  <Company>Trade Section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statistical office</dc:creator>
  <cp:lastModifiedBy>Bhavna Ramjus</cp:lastModifiedBy>
  <cp:lastPrinted>2023-11-23T11:36:49Z</cp:lastPrinted>
  <dcterms:created xsi:type="dcterms:W3CDTF">1998-09-29T05:43:58Z</dcterms:created>
  <dcterms:modified xsi:type="dcterms:W3CDTF">2023-11-24T06:11:33Z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Order">
    <vt:lpwstr>233200.000000000</vt:lpwstr>
  </property>
  <property fmtid="{D5CDD505-2E9C-101B-9397-08002B2CF9AE}" pid="6" name="_SourceUrl">
    <vt:lpwstr/>
  </property>
</Properties>
</file>