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Z:\ESI Q3_2021\FINAL SENT TO IT (25.11.2021)\"/>
    </mc:Choice>
  </mc:AlternateContent>
  <xr:revisionPtr revIDLastSave="0" documentId="13_ncr:1_{711155F5-EF14-42BE-8696-3C98C1EAD982}" xr6:coauthVersionLast="36" xr6:coauthVersionMax="36" xr10:uidLastSave="{00000000-0000-0000-0000-000000000000}"/>
  <bookViews>
    <workbookView xWindow="0" yWindow="0" windowWidth="20490" windowHeight="6645" firstSheet="1" activeTab="7" xr2:uid="{00000000-000D-0000-FFFF-FFFF00000000}"/>
  </bookViews>
  <sheets>
    <sheet name="Table 1" sheetId="292" r:id="rId1"/>
    <sheet name="Table 2" sheetId="272" r:id="rId2"/>
    <sheet name="Table 3   " sheetId="338" r:id="rId3"/>
    <sheet name="Table 3 cont'd" sheetId="391" r:id="rId4"/>
    <sheet name="Table 4 " sheetId="373" r:id="rId5"/>
    <sheet name="Table 4 Cont'd " sheetId="374" r:id="rId6"/>
    <sheet name="Table 5" sheetId="281" r:id="rId7"/>
    <sheet name="Table 5 cont'd" sheetId="282" r:id="rId8"/>
    <sheet name="Table 6 " sheetId="353" r:id="rId9"/>
    <sheet name="Table 7" sheetId="375" r:id="rId10"/>
    <sheet name="Table 7 cont'd" sheetId="376" r:id="rId11"/>
    <sheet name="Table 8" sheetId="377" r:id="rId12"/>
    <sheet name="Table 8 cont'd" sheetId="385" r:id="rId13"/>
    <sheet name="Table 9  " sheetId="357" r:id="rId14"/>
    <sheet name="Table 9 cont'd" sheetId="388" r:id="rId15"/>
    <sheet name="Table 10" sheetId="390" r:id="rId16"/>
    <sheet name="Table 10 cont'd " sheetId="365" r:id="rId17"/>
    <sheet name="Table 10 cont'd (sec 7 - 9)" sheetId="366" r:id="rId18"/>
    <sheet name="Table 11 " sheetId="368" r:id="rId19"/>
    <sheet name="Table 12 " sheetId="371" r:id="rId20"/>
    <sheet name="Table 13" sheetId="381" r:id="rId21"/>
    <sheet name="Table 13 cont'd" sheetId="382" r:id="rId22"/>
    <sheet name="Table 14" sheetId="378" r:id="rId23"/>
    <sheet name="Table 14 cont'd" sheetId="380" r:id="rId24"/>
    <sheet name="Table 15" sheetId="383" r:id="rId25"/>
    <sheet name="Table 16" sheetId="384" r:id="rId26"/>
    <sheet name="Table 17 &amp; 18  " sheetId="389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0" hidden="1">'Table 1'!$A$1:$C$17</definedName>
    <definedName name="_xlnm._FilterDatabase" localSheetId="22" hidden="1">'Table 14'!$B$5:$O$5</definedName>
    <definedName name="_xlnm._FilterDatabase" localSheetId="23" hidden="1">'Table 14 cont''d'!$B$5:$O$30</definedName>
    <definedName name="_xlnm._FilterDatabase" localSheetId="2" hidden="1">'Table 3   '!$A$1:$A$26</definedName>
    <definedName name="_xlnm._FilterDatabase" localSheetId="3" hidden="1">'Table 3 cont''d'!$A$1:$A$25</definedName>
    <definedName name="_xlnm._FilterDatabase" localSheetId="4" hidden="1">'Table 4 '!$A$1:$M$26</definedName>
    <definedName name="_xlnm._FilterDatabase" localSheetId="5" hidden="1">'Table 4 Cont''d '!$A$1:$A$21</definedName>
    <definedName name="_xlnm._FilterDatabase" localSheetId="6" hidden="1">'Table 5'!$A$1:$A$18</definedName>
    <definedName name="_xlnm._FilterDatabase" localSheetId="7" hidden="1">'Table 5 cont''d'!$A$1:$A$18</definedName>
    <definedName name="_xlnm._FilterDatabase" localSheetId="8" hidden="1">'Table 6 '!$A$1:$M$24</definedName>
    <definedName name="_xlnm._FilterDatabase" localSheetId="13" hidden="1">'Table 9  '!$A$1:$N$30</definedName>
    <definedName name="_xlnm._FilterDatabase" localSheetId="14" hidden="1">'Table 9 cont''d'!$A$1:$N$25</definedName>
    <definedName name="aa" localSheetId="0">'[1]Table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6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6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_xlnm.Database" localSheetId="0">'Table 1'!#REF!</definedName>
    <definedName name="_xlnm.Database" localSheetId="16">'[2]Table 1'!#REF!</definedName>
    <definedName name="_xlnm.Database" localSheetId="17">'[2]Table 1'!#REF!</definedName>
    <definedName name="_xlnm.Database" localSheetId="18">'[2]Table 1'!#REF!</definedName>
    <definedName name="_xlnm.Database" localSheetId="19">'[7]Table 1'!#REF!</definedName>
    <definedName name="_xlnm.Database" localSheetId="26">'[1]Table 1'!#REF!</definedName>
    <definedName name="_xlnm.Database" localSheetId="1">'[1]Table 1'!#REF!</definedName>
    <definedName name="_xlnm.Database" localSheetId="2">#REF!</definedName>
    <definedName name="_xlnm.Database" localSheetId="3">#REF!</definedName>
    <definedName name="_xlnm.Database" localSheetId="4">'[1]Table 1'!#REF!</definedName>
    <definedName name="_xlnm.Database" localSheetId="5">'[1]Table 1'!#REF!</definedName>
    <definedName name="_xlnm.Database" localSheetId="6">'[1]Table 1'!#REF!</definedName>
    <definedName name="_xlnm.Database" localSheetId="7">'[1]Table 1'!#REF!</definedName>
    <definedName name="_xlnm.Database" localSheetId="8">'[1]Table 1'!#REF!</definedName>
    <definedName name="_xlnm.Database" localSheetId="13">'[8]Table 1'!#REF!</definedName>
    <definedName name="_xlnm.Database" localSheetId="14">'[8]Table 1'!#REF!</definedName>
    <definedName name="_xlnm.Database">'[1]Table 1'!#REF!</definedName>
    <definedName name="ex" localSheetId="0">'[1]Table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6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6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6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6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9">#REF!</definedName>
    <definedName name="new" localSheetId="26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14">'[9]Table 1'!#REF!</definedName>
    <definedName name="oo">'[9]Table 1'!#REF!</definedName>
    <definedName name="_xlnm.Print_Area" localSheetId="19">'Table 12 '!$A$1:$M$24</definedName>
    <definedName name="_xlnm.Print_Area" localSheetId="20">'Table 13'!$A$1:$M$40</definedName>
    <definedName name="_xlnm.Print_Area" localSheetId="21">'Table 13 cont''d'!$A$1:$M$40</definedName>
    <definedName name="_xlnm.Print_Area" localSheetId="23">'Table 14 cont''d'!$A$1:$X$30</definedName>
    <definedName name="_xlnm.Print_Area" localSheetId="6">'Table 5'!$A$1:$M$19</definedName>
    <definedName name="_xlnm.Print_Area" localSheetId="8">'Table 6 '!$A$1:$M$25</definedName>
    <definedName name="re" localSheetId="0">[12]Page77!#REF!</definedName>
    <definedName name="re" localSheetId="16">[13]Page77!#REF!</definedName>
    <definedName name="re" localSheetId="17">[13]Page77!#REF!</definedName>
    <definedName name="re" localSheetId="18">[13]Page77!#REF!</definedName>
    <definedName name="re" localSheetId="19">[14]Page77!#REF!</definedName>
    <definedName name="re" localSheetId="26">[12]Page77!#REF!</definedName>
    <definedName name="re" localSheetId="1">[12]Page77!#REF!</definedName>
    <definedName name="re" localSheetId="2">[12]Page77!#REF!</definedName>
    <definedName name="re" localSheetId="3">[12]Page77!#REF!</definedName>
    <definedName name="re" localSheetId="4">[12]Page77!#REF!</definedName>
    <definedName name="re" localSheetId="5">[12]Page77!#REF!</definedName>
    <definedName name="re" localSheetId="6">[12]Page77!#REF!</definedName>
    <definedName name="re" localSheetId="7">[12]Page77!#REF!</definedName>
    <definedName name="re" localSheetId="8">[12]Page77!#REF!</definedName>
    <definedName name="re" localSheetId="13">[12]Page77!#REF!</definedName>
    <definedName name="re" localSheetId="14">[12]Page77!#REF!</definedName>
    <definedName name="re">[12]Page77!#REF!</definedName>
    <definedName name="ss" localSheetId="0">'[9]Table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6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9">#REF!</definedName>
    <definedName name="sum" localSheetId="26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14">'[1]Table 1'!#REF!</definedName>
    <definedName name="t">'[1]Table 1'!#REF!</definedName>
    <definedName name="th" localSheetId="3">'[10]Table 1'!#REF!</definedName>
    <definedName name="th" localSheetId="14">'[10]Table 1'!#REF!</definedName>
    <definedName name="th">'[10]Table 1'!#REF!</definedName>
    <definedName name="TT" localSheetId="19">#REF!</definedName>
    <definedName name="TT" localSheetId="26">#REF!</definedName>
    <definedName name="TT" localSheetId="2">#REF!</definedName>
    <definedName name="TT" localSheetId="3">#REF!</definedName>
    <definedName name="TT" localSheetId="14">#REF!</definedName>
    <definedName name="TT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4">#REF!</definedName>
    <definedName name="yy" localSheetId="5">#REF!</definedName>
    <definedName name="yy" localSheetId="14">#REF!</definedName>
    <definedName name="yy">#REF!</definedName>
  </definedNames>
  <calcPr calcId="191029"/>
</workbook>
</file>

<file path=xl/calcChain.xml><?xml version="1.0" encoding="utf-8"?>
<calcChain xmlns="http://schemas.openxmlformats.org/spreadsheetml/2006/main">
  <c r="W35" i="389" l="1"/>
  <c r="V35" i="389"/>
  <c r="L35" i="389"/>
  <c r="M32" i="389" s="1"/>
  <c r="V34" i="389"/>
  <c r="W34" i="389" s="1"/>
  <c r="U34" i="389"/>
  <c r="T34" i="389"/>
  <c r="S34" i="389"/>
  <c r="R34" i="389"/>
  <c r="P34" i="389"/>
  <c r="Q34" i="389" s="1"/>
  <c r="K34" i="389"/>
  <c r="J34" i="389"/>
  <c r="H34" i="389"/>
  <c r="I34" i="389" s="1"/>
  <c r="F34" i="389"/>
  <c r="L34" i="389" s="1"/>
  <c r="E34" i="389"/>
  <c r="D34" i="389"/>
  <c r="B34" i="389"/>
  <c r="C34" i="389" s="1"/>
  <c r="V33" i="389"/>
  <c r="W33" i="389" s="1"/>
  <c r="U33" i="389"/>
  <c r="S33" i="389"/>
  <c r="Q33" i="389"/>
  <c r="N33" i="389"/>
  <c r="L33" i="389"/>
  <c r="K33" i="389"/>
  <c r="I33" i="389"/>
  <c r="G33" i="389"/>
  <c r="E33" i="389"/>
  <c r="C33" i="389"/>
  <c r="V32" i="389"/>
  <c r="W32" i="389" s="1"/>
  <c r="U32" i="389"/>
  <c r="S32" i="389"/>
  <c r="Q32" i="389"/>
  <c r="N32" i="389"/>
  <c r="L32" i="389"/>
  <c r="K32" i="389"/>
  <c r="I32" i="389"/>
  <c r="G32" i="389"/>
  <c r="E32" i="389"/>
  <c r="C32" i="389"/>
  <c r="W31" i="389"/>
  <c r="V31" i="389"/>
  <c r="U31" i="389"/>
  <c r="S31" i="389"/>
  <c r="Q31" i="389"/>
  <c r="N31" i="389"/>
  <c r="M31" i="389"/>
  <c r="L31" i="389"/>
  <c r="K31" i="389"/>
  <c r="I31" i="389"/>
  <c r="G31" i="389"/>
  <c r="E31" i="389"/>
  <c r="C31" i="389"/>
  <c r="V30" i="389"/>
  <c r="W30" i="389" s="1"/>
  <c r="U30" i="389"/>
  <c r="S30" i="389"/>
  <c r="Q30" i="389"/>
  <c r="L30" i="389"/>
  <c r="N30" i="389" s="1"/>
  <c r="K30" i="389"/>
  <c r="I30" i="389"/>
  <c r="G30" i="389"/>
  <c r="E30" i="389"/>
  <c r="C30" i="389"/>
  <c r="V29" i="389"/>
  <c r="W29" i="389" s="1"/>
  <c r="U29" i="389"/>
  <c r="S29" i="389"/>
  <c r="Q29" i="389"/>
  <c r="N29" i="389"/>
  <c r="L29" i="389"/>
  <c r="K29" i="389"/>
  <c r="I29" i="389"/>
  <c r="G29" i="389"/>
  <c r="E29" i="389"/>
  <c r="C29" i="389"/>
  <c r="V28" i="389"/>
  <c r="W28" i="389" s="1"/>
  <c r="U28" i="389"/>
  <c r="S28" i="389"/>
  <c r="Q28" i="389"/>
  <c r="N28" i="389"/>
  <c r="L28" i="389"/>
  <c r="K28" i="389"/>
  <c r="I28" i="389"/>
  <c r="G28" i="389"/>
  <c r="E28" i="389"/>
  <c r="C28" i="389"/>
  <c r="W27" i="389"/>
  <c r="V27" i="389"/>
  <c r="U27" i="389"/>
  <c r="S27" i="389"/>
  <c r="Q27" i="389"/>
  <c r="N27" i="389"/>
  <c r="M27" i="389"/>
  <c r="L27" i="389"/>
  <c r="K27" i="389"/>
  <c r="I27" i="389"/>
  <c r="G27" i="389"/>
  <c r="E27" i="389"/>
  <c r="C27" i="389"/>
  <c r="V26" i="389"/>
  <c r="W26" i="389" s="1"/>
  <c r="U26" i="389"/>
  <c r="S26" i="389"/>
  <c r="Q26" i="389"/>
  <c r="L26" i="389"/>
  <c r="M26" i="389" s="1"/>
  <c r="K26" i="389"/>
  <c r="I26" i="389"/>
  <c r="G26" i="389"/>
  <c r="E26" i="389"/>
  <c r="C26" i="389"/>
  <c r="V25" i="389"/>
  <c r="W25" i="389" s="1"/>
  <c r="U25" i="389"/>
  <c r="S25" i="389"/>
  <c r="Q25" i="389"/>
  <c r="L25" i="389"/>
  <c r="N25" i="389" s="1"/>
  <c r="K25" i="389"/>
  <c r="I25" i="389"/>
  <c r="G25" i="389"/>
  <c r="E25" i="389"/>
  <c r="C25" i="389"/>
  <c r="V24" i="389"/>
  <c r="W24" i="389" s="1"/>
  <c r="U24" i="389"/>
  <c r="S24" i="389"/>
  <c r="Q24" i="389"/>
  <c r="N24" i="389"/>
  <c r="L24" i="389"/>
  <c r="K24" i="389"/>
  <c r="I24" i="389"/>
  <c r="G24" i="389"/>
  <c r="E24" i="389"/>
  <c r="C24" i="389"/>
  <c r="W23" i="389"/>
  <c r="V23" i="389"/>
  <c r="U23" i="389"/>
  <c r="S23" i="389"/>
  <c r="Q23" i="389"/>
  <c r="N23" i="389"/>
  <c r="M23" i="389"/>
  <c r="L23" i="389"/>
  <c r="K23" i="389"/>
  <c r="I23" i="389"/>
  <c r="G23" i="389"/>
  <c r="E23" i="389"/>
  <c r="C23" i="389"/>
  <c r="V14" i="389"/>
  <c r="W12" i="389" s="1"/>
  <c r="N14" i="389"/>
  <c r="M14" i="389"/>
  <c r="L14" i="389"/>
  <c r="T13" i="389"/>
  <c r="U13" i="389" s="1"/>
  <c r="S13" i="389"/>
  <c r="R13" i="389"/>
  <c r="Q13" i="389"/>
  <c r="P13" i="389"/>
  <c r="V13" i="389" s="1"/>
  <c r="W13" i="389" s="1"/>
  <c r="L13" i="389"/>
  <c r="M13" i="389" s="1"/>
  <c r="K13" i="389"/>
  <c r="J13" i="389"/>
  <c r="I13" i="389"/>
  <c r="H13" i="389"/>
  <c r="F13" i="389"/>
  <c r="G13" i="389" s="1"/>
  <c r="D13" i="389"/>
  <c r="N13" i="389" s="1"/>
  <c r="O13" i="389" s="1"/>
  <c r="C13" i="389"/>
  <c r="B13" i="389"/>
  <c r="V12" i="389"/>
  <c r="U12" i="389"/>
  <c r="S12" i="389"/>
  <c r="Q12" i="389"/>
  <c r="N12" i="389"/>
  <c r="O12" i="389" s="1"/>
  <c r="M12" i="389"/>
  <c r="L12" i="389"/>
  <c r="K12" i="389"/>
  <c r="I12" i="389"/>
  <c r="G12" i="389"/>
  <c r="E12" i="389"/>
  <c r="C12" i="389"/>
  <c r="W11" i="389"/>
  <c r="V11" i="389"/>
  <c r="U11" i="389"/>
  <c r="S11" i="389"/>
  <c r="Q11" i="389"/>
  <c r="L11" i="389"/>
  <c r="N11" i="389" s="1"/>
  <c r="O11" i="389" s="1"/>
  <c r="K11" i="389"/>
  <c r="I11" i="389"/>
  <c r="G11" i="389"/>
  <c r="E11" i="389"/>
  <c r="C11" i="389"/>
  <c r="V10" i="389"/>
  <c r="W10" i="389" s="1"/>
  <c r="U10" i="389"/>
  <c r="S10" i="389"/>
  <c r="Q10" i="389"/>
  <c r="L10" i="389"/>
  <c r="N10" i="389" s="1"/>
  <c r="O10" i="389" s="1"/>
  <c r="K10" i="389"/>
  <c r="I10" i="389"/>
  <c r="G10" i="389"/>
  <c r="E10" i="389"/>
  <c r="C10" i="389"/>
  <c r="V9" i="389"/>
  <c r="W9" i="389" s="1"/>
  <c r="U9" i="389"/>
  <c r="S9" i="389"/>
  <c r="Q9" i="389"/>
  <c r="O9" i="389"/>
  <c r="N9" i="389"/>
  <c r="L9" i="389"/>
  <c r="M9" i="389" s="1"/>
  <c r="K9" i="389"/>
  <c r="I9" i="389"/>
  <c r="G9" i="389"/>
  <c r="E9" i="389"/>
  <c r="C9" i="389"/>
  <c r="V8" i="389"/>
  <c r="U8" i="389"/>
  <c r="S8" i="389"/>
  <c r="Q8" i="389"/>
  <c r="N8" i="389"/>
  <c r="O8" i="389" s="1"/>
  <c r="M8" i="389"/>
  <c r="L8" i="389"/>
  <c r="K8" i="389"/>
  <c r="I8" i="389"/>
  <c r="G8" i="389"/>
  <c r="E8" i="389"/>
  <c r="C8" i="389"/>
  <c r="W7" i="389"/>
  <c r="V7" i="389"/>
  <c r="U7" i="389"/>
  <c r="S7" i="389"/>
  <c r="Q7" i="389"/>
  <c r="L7" i="389"/>
  <c r="N7" i="389" s="1"/>
  <c r="O7" i="389" s="1"/>
  <c r="K7" i="389"/>
  <c r="I7" i="389"/>
  <c r="G7" i="389"/>
  <c r="E7" i="389"/>
  <c r="C7" i="389"/>
  <c r="V6" i="389"/>
  <c r="W6" i="389" s="1"/>
  <c r="U6" i="389"/>
  <c r="S6" i="389"/>
  <c r="Q6" i="389"/>
  <c r="L6" i="389"/>
  <c r="N6" i="389" s="1"/>
  <c r="O6" i="389" s="1"/>
  <c r="K6" i="389"/>
  <c r="I6" i="389"/>
  <c r="G6" i="389"/>
  <c r="E6" i="389"/>
  <c r="C6" i="389"/>
  <c r="N34" i="389" l="1"/>
  <c r="M34" i="389"/>
  <c r="O31" i="389"/>
  <c r="O25" i="389"/>
  <c r="O30" i="389"/>
  <c r="O27" i="389"/>
  <c r="G34" i="389"/>
  <c r="E13" i="389"/>
  <c r="M30" i="389"/>
  <c r="M6" i="389"/>
  <c r="M10" i="389"/>
  <c r="N26" i="389"/>
  <c r="O26" i="389" s="1"/>
  <c r="M35" i="389"/>
  <c r="M25" i="389"/>
  <c r="M29" i="389"/>
  <c r="M33" i="389"/>
  <c r="N35" i="389"/>
  <c r="M7" i="389"/>
  <c r="W14" i="389"/>
  <c r="M11" i="389"/>
  <c r="W8" i="389"/>
  <c r="M24" i="389"/>
  <c r="M28" i="389"/>
  <c r="G13" i="353"/>
  <c r="G28" i="353" s="1"/>
  <c r="G29" i="353" s="1"/>
  <c r="C29" i="353"/>
  <c r="D29" i="353"/>
  <c r="E29" i="353"/>
  <c r="H29" i="353"/>
  <c r="I29" i="353"/>
  <c r="J29" i="353"/>
  <c r="K29" i="353"/>
  <c r="L29" i="353"/>
  <c r="B29" i="353"/>
  <c r="C28" i="353"/>
  <c r="D28" i="353"/>
  <c r="E28" i="353"/>
  <c r="F28" i="353"/>
  <c r="F29" i="353" s="1"/>
  <c r="H28" i="353"/>
  <c r="I28" i="353"/>
  <c r="J28" i="353"/>
  <c r="K28" i="353"/>
  <c r="L28" i="353"/>
  <c r="B28" i="353"/>
  <c r="E5" i="353"/>
  <c r="F5" i="353"/>
  <c r="G5" i="353"/>
  <c r="H5" i="353"/>
  <c r="D5" i="353"/>
  <c r="O33" i="389" l="1"/>
  <c r="O29" i="389"/>
  <c r="O24" i="389"/>
  <c r="O28" i="389"/>
  <c r="O32" i="389"/>
  <c r="O34" i="389"/>
  <c r="O23" i="389"/>
</calcChain>
</file>

<file path=xl/sharedStrings.xml><?xml version="1.0" encoding="utf-8"?>
<sst xmlns="http://schemas.openxmlformats.org/spreadsheetml/2006/main" count="1124" uniqueCount="436">
  <si>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</si>
  <si>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</si>
  <si>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</si>
  <si>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</si>
  <si>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</si>
  <si>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</si>
  <si>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</si>
  <si>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</si>
  <si>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</si>
  <si>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</si>
  <si>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</si>
  <si>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</si>
  <si>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</si>
  <si>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</si>
  <si>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</si>
  <si>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</si>
  <si>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</si>
  <si>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</si>
  <si>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</si>
  <si>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</si>
  <si>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</si>
  <si>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</si>
  <si>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</si>
  <si>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</si>
  <si>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</si>
  <si>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</si>
  <si>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</si>
  <si>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</si>
  <si>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</si>
  <si>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</si>
  <si>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 xml:space="preserve"> 1 - Beverages and tobacco</t>
  </si>
  <si>
    <t>Total</t>
  </si>
  <si>
    <t>Malawi</t>
  </si>
  <si>
    <t>United Arab Emirates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</si>
  <si>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</si>
  <si>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</si>
  <si>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</si>
  <si>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</si>
  <si>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</si>
  <si>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</si>
  <si>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</si>
  <si>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</si>
  <si>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</si>
  <si>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</si>
  <si>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</si>
  <si>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</si>
  <si>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</si>
  <si>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</si>
  <si>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</si>
  <si>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</si>
  <si>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</si>
  <si>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</si>
  <si>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</si>
  <si>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</si>
  <si>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</si>
  <si>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</si>
  <si>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</si>
  <si>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</si>
  <si>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</si>
  <si>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</si>
  <si>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</si>
  <si>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</si>
  <si>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</si>
  <si>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</si>
  <si>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</si>
  <si>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</si>
  <si>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</si>
  <si>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</si>
  <si>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</si>
  <si>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</si>
  <si>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</si>
  <si>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</si>
  <si>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</si>
  <si>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</si>
  <si>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</si>
  <si>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</si>
  <si>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</si>
  <si>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</si>
  <si>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</si>
  <si>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</si>
  <si>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</si>
  <si>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</si>
  <si>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</si>
  <si>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</si>
  <si>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</si>
  <si>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</si>
  <si>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Cane Sugar  </t>
  </si>
  <si>
    <t xml:space="preserve">      Cut flowers and foliage  </t>
  </si>
  <si>
    <t xml:space="preserve">       Optical goods, n.e.s.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</si>
  <si>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</si>
  <si>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</si>
  <si>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</si>
  <si>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</si>
  <si>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</si>
  <si>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</si>
  <si>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</si>
  <si>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</si>
  <si>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Articles of apparel &amp; clothing accessories  </t>
  </si>
  <si>
    <r>
      <t xml:space="preserve">             </t>
    </r>
    <r>
      <rPr>
        <b/>
        <u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</si>
  <si>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</si>
  <si>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</si>
  <si>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</si>
  <si>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</si>
  <si>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</si>
  <si>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</si>
  <si>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</si>
  <si>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</si>
  <si>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</si>
  <si>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</si>
  <si>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</si>
  <si>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Export Oriented Enterprises </t>
  </si>
  <si>
    <t xml:space="preserve">    Rice :    </t>
  </si>
  <si>
    <t xml:space="preserve">Quantity: (Thousand tonnes) 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</si>
  <si>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</si>
  <si>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</si>
  <si>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</si>
  <si>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</si>
  <si>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</si>
  <si>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</si>
  <si>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</si>
  <si>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</si>
  <si>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</si>
  <si>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</si>
  <si>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</si>
  <si>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</si>
  <si>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</si>
  <si>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</si>
  <si>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</si>
  <si>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</si>
  <si>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</si>
  <si>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</si>
  <si>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</si>
  <si>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</si>
  <si>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</si>
  <si>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</si>
  <si>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</si>
  <si>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</si>
  <si>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</si>
  <si>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</si>
  <si>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</si>
  <si>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</si>
  <si>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</si>
  <si>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</si>
  <si>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</si>
  <si>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</si>
  <si>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</si>
  <si>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</si>
  <si>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</si>
  <si>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</si>
  <si>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</si>
  <si>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</si>
  <si>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</si>
  <si>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</si>
  <si>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</si>
  <si>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</si>
  <si>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</si>
  <si>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</si>
  <si>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</si>
  <si>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</si>
  <si>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</si>
  <si>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</si>
  <si>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</si>
  <si>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</si>
  <si>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</si>
  <si>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</si>
  <si>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</si>
  <si>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</si>
  <si>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</si>
  <si>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</si>
  <si>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</si>
  <si>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</si>
  <si>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</si>
  <si>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</si>
  <si>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</si>
  <si>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</si>
  <si>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</si>
  <si>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</si>
  <si>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</si>
  <si>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</si>
  <si>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</si>
  <si>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</si>
  <si>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</si>
  <si>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</si>
  <si>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</si>
  <si>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</si>
  <si>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</si>
  <si>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</si>
  <si>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</si>
  <si>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</si>
  <si>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</si>
  <si>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</si>
  <si>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</si>
  <si>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</si>
  <si>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</si>
  <si>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</si>
  <si>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</si>
  <si>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</si>
  <si>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</si>
  <si>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</si>
  <si>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</si>
  <si>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</si>
  <si>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</si>
  <si>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</si>
  <si>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</si>
  <si>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</si>
  <si>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</si>
  <si>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</si>
  <si>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</si>
  <si>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</si>
  <si>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</si>
  <si>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</si>
  <si>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</si>
  <si>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</si>
  <si>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</si>
  <si>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</si>
  <si>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</si>
  <si>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</si>
  <si>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</si>
  <si>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</si>
  <si>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</si>
  <si>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</si>
  <si>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</si>
  <si>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</si>
  <si>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</si>
  <si>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</si>
  <si>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</si>
  <si>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</si>
  <si>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</si>
  <si>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</si>
  <si>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</si>
  <si>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</si>
  <si>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</si>
  <si>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</si>
  <si>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</si>
  <si>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</si>
  <si>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</si>
  <si>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</si>
  <si>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</si>
  <si>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</si>
  <si>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</si>
  <si>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</si>
  <si>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</si>
  <si>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</si>
  <si>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</si>
  <si>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</si>
  <si>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</si>
  <si>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</si>
  <si>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</si>
  <si>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</si>
  <si>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</si>
  <si>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</si>
  <si>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>COMESA States</t>
  </si>
  <si>
    <t>Djibouti</t>
  </si>
  <si>
    <t>D. R. Congo</t>
  </si>
  <si>
    <t>Egypt</t>
  </si>
  <si>
    <t>Eritrea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</si>
  <si>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</si>
  <si>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</si>
  <si>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</si>
  <si>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</si>
  <si>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</si>
  <si>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</si>
  <si>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</si>
  <si>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</si>
  <si>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</si>
  <si>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</si>
  <si>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</si>
  <si>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</si>
  <si>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</si>
  <si>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</si>
  <si>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</si>
  <si>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</si>
  <si>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</si>
  <si>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</si>
  <si>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</si>
  <si>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</si>
  <si>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</si>
  <si>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</si>
  <si>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</si>
  <si>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</si>
  <si>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</si>
  <si>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</si>
  <si>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</si>
  <si>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</si>
  <si>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</si>
  <si>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</si>
  <si>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</si>
  <si>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t>Indian Rupee</t>
  </si>
  <si>
    <t xml:space="preserve">    Dairy products and bird's eggs :     </t>
  </si>
  <si>
    <t xml:space="preserve">                Quantity: (Unit)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</si>
  <si>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</si>
  <si>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</si>
  <si>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t xml:space="preserve">                        </t>
  </si>
  <si>
    <t>Value</t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</si>
  <si>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</si>
  <si>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</si>
  <si>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</si>
  <si>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</si>
  <si>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</si>
  <si>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</si>
  <si>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</si>
  <si>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t xml:space="preserve">                Value </t>
  </si>
  <si>
    <t xml:space="preserve">                Value</t>
  </si>
  <si>
    <t>Libyan Arab Jamahiriya</t>
  </si>
  <si>
    <t xml:space="preserve">       Articles of apparel &amp; clothing   
       accessories    </t>
  </si>
  <si>
    <t xml:space="preserve"> 3 - Mineral fuels, lubricants and related 
      materials</t>
  </si>
  <si>
    <t xml:space="preserve"> 4 - Animals and vegetable oils, fats &amp; 
       waxes</t>
  </si>
  <si>
    <t xml:space="preserve">       Travel goods, handbags &amp; similar 
        containers  </t>
  </si>
  <si>
    <t xml:space="preserve">       Jewellery, goldsmiths' &amp; silversmiths' 
       wares   </t>
  </si>
  <si>
    <t xml:space="preserve">       Miscellaneous manufactured articles
       n.e.s.  </t>
  </si>
  <si>
    <t xml:space="preserve"> 3 - Mineral fuels, lubricants and related 
     materials</t>
  </si>
  <si>
    <t xml:space="preserve"> 6 - Manufactured goods classified chiefly by 
     material</t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</si>
  <si>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</si>
  <si>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</si>
  <si>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</si>
  <si>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</si>
  <si>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</si>
  <si>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</si>
  <si>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</si>
  <si>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</si>
  <si>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</si>
  <si>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</si>
  <si>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</si>
  <si>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</si>
  <si>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</si>
  <si>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</si>
  <si>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</si>
  <si>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</si>
  <si>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 6 - Manufactured goods classified chiefly by material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</si>
  <si>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</si>
  <si>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dental or veterinary purposes, and radiological </t>
  </si>
  <si>
    <t xml:space="preserve">       apparatus</t>
  </si>
  <si>
    <t xml:space="preserve">       Optical goods n.e.s. </t>
  </si>
  <si>
    <t xml:space="preserve">        Instruments and appliances, n.e.s for medical, 
        surgical, dental or veterinary purposes</t>
  </si>
  <si>
    <t xml:space="preserve">       Miscellaneous manufactured articles n.e.s.  </t>
  </si>
  <si>
    <t xml:space="preserve"> 9 - Commodities, n.e.s</t>
  </si>
  <si>
    <t>Year</t>
  </si>
  <si>
    <r>
      <t xml:space="preserve"> 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Qtr</t>
    </r>
  </si>
  <si>
    <r>
      <t xml:space="preserve"> 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1"/>
      </rPr>
      <t>Qtr</t>
    </r>
  </si>
  <si>
    <t xml:space="preserve">        Instruments and appliances, n.e.s for 
        medical, surgical, dental or veterinary 
        purposes</t>
  </si>
  <si>
    <t xml:space="preserve">       Miscellaneous manufactured articles n.e.s. </t>
  </si>
  <si>
    <t xml:space="preserve"> 9 - Commodities &amp; transactions not elsewhere classified </t>
  </si>
  <si>
    <t xml:space="preserve">        Telecommunications equipment, n.e.s; &amp; parts,  n.e.s, &amp; 
         accessories etc.                                                                       
          </t>
  </si>
  <si>
    <t>Value (f.o.b): Rs Thousand</t>
  </si>
  <si>
    <r>
      <t>1</t>
    </r>
    <r>
      <rPr>
        <sz val="10"/>
        <rFont val="Times New Roman"/>
        <family val="1"/>
      </rPr>
      <t xml:space="preserve"> Provisional    </t>
    </r>
  </si>
  <si>
    <r>
      <t xml:space="preserve">2021 </t>
    </r>
    <r>
      <rPr>
        <b/>
        <vertAlign val="superscript"/>
        <sz val="10"/>
        <rFont val="Times New Roman"/>
        <family val="1"/>
      </rPr>
      <t>1</t>
    </r>
  </si>
  <si>
    <r>
      <t xml:space="preserve">2021 </t>
    </r>
    <r>
      <rPr>
        <b/>
        <vertAlign val="superscript"/>
        <sz val="10"/>
        <rFont val="Times New Roman"/>
        <family val="1"/>
      </rPr>
      <t>2</t>
    </r>
  </si>
  <si>
    <r>
      <t xml:space="preserve">Hong Kong  (S.A.R) </t>
    </r>
    <r>
      <rPr>
        <vertAlign val="superscript"/>
        <sz val="10.5"/>
        <rFont val="Times New Roman"/>
        <family val="1"/>
      </rPr>
      <t>3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</si>
  <si>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</si>
  <si>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t>Commodity</t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</si>
  <si>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</si>
  <si>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t xml:space="preserve">         Value (c.i.f): Rs Thousand</t>
  </si>
  <si>
    <r>
      <t xml:space="preserve">Hong Kong  (S.A.R) </t>
    </r>
    <r>
      <rPr>
        <vertAlign val="superscript"/>
        <sz val="11"/>
        <rFont val="Times New Roman"/>
        <family val="1"/>
      </rPr>
      <t>2</t>
    </r>
  </si>
  <si>
    <r>
      <t xml:space="preserve">2021 </t>
    </r>
    <r>
      <rPr>
        <b/>
        <vertAlign val="superscript"/>
        <sz val="11"/>
        <rFont val="Times New Roman"/>
        <family val="1"/>
      </rPr>
      <t>1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</si>
  <si>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Qtr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</si>
  <si>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Qtr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</si>
  <si>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Qtr</t>
    </r>
  </si>
  <si>
    <r>
      <t xml:space="preserve">        </t>
    </r>
    <r>
      <rPr>
        <sz val="11"/>
        <rFont val="Times New Roman"/>
        <family val="1"/>
      </rPr>
      <t xml:space="preserve">Telecommunications equipment, n.e.s; &amp;  
        parts, n.e.s, &amp; accessories etc. </t>
    </r>
  </si>
  <si>
    <r>
      <t xml:space="preserve">          Hong Kong  (S.A.R) </t>
    </r>
    <r>
      <rPr>
        <vertAlign val="superscript"/>
        <sz val="11"/>
        <rFont val="Times New Roman"/>
        <family val="1"/>
      </rPr>
      <t>2</t>
    </r>
  </si>
  <si>
    <r>
      <t xml:space="preserve">          Kingdom of Eswatini </t>
    </r>
    <r>
      <rPr>
        <vertAlign val="superscript"/>
        <sz val="11"/>
        <rFont val="Times New Roman"/>
        <family val="1"/>
      </rPr>
      <t>3</t>
    </r>
  </si>
  <si>
    <t xml:space="preserve">       Instruments and appliances, n.e.s for 
       medical, surgical, dental or veterinary 
       purposes</t>
  </si>
  <si>
    <t xml:space="preserve">       Instruments and appliances, n.e.s for medical, 
       surgical, dental or veterinary purposes</t>
  </si>
  <si>
    <t xml:space="preserve"> 8 - Miscellaneous manufactured articles  </t>
  </si>
  <si>
    <t xml:space="preserve">       Telecommunications equipment, n.e.s; &amp; parts, 
       n.e.s, accessories etc.</t>
  </si>
  <si>
    <t>Comoros</t>
  </si>
  <si>
    <t>Côte D'Ivoire</t>
  </si>
  <si>
    <t>Tanzania, United Republic Of</t>
  </si>
  <si>
    <r>
      <t xml:space="preserve">2021 </t>
    </r>
    <r>
      <rPr>
        <b/>
        <vertAlign val="superscript"/>
        <sz val="8"/>
        <rFont val="Times New Roman"/>
        <family val="1"/>
      </rPr>
      <t>2</t>
    </r>
  </si>
  <si>
    <r>
      <t xml:space="preserve"> 1</t>
    </r>
    <r>
      <rPr>
        <vertAlign val="superscript"/>
        <sz val="8"/>
        <rFont val="Times New Roman"/>
        <family val="1"/>
      </rPr>
      <t xml:space="preserve">st </t>
    </r>
    <r>
      <rPr>
        <sz val="8"/>
        <rFont val="Times New Roman"/>
        <family val="1"/>
      </rPr>
      <t>Qtr</t>
    </r>
  </si>
  <si>
    <r>
      <t xml:space="preserve"> 2</t>
    </r>
    <r>
      <rPr>
        <vertAlign val="superscript"/>
        <sz val="8"/>
        <rFont val="Times New Roman"/>
        <family val="1"/>
      </rPr>
      <t xml:space="preserve">nd </t>
    </r>
    <r>
      <rPr>
        <sz val="8"/>
        <rFont val="Times New Roman"/>
        <family val="1"/>
      </rPr>
      <t>Qtr</t>
    </r>
  </si>
  <si>
    <r>
      <t>3</t>
    </r>
    <r>
      <rPr>
        <vertAlign val="superscript"/>
        <sz val="8"/>
        <rFont val="Times New Roman"/>
        <family val="1"/>
      </rPr>
      <t xml:space="preserve">rd </t>
    </r>
    <r>
      <rPr>
        <sz val="8"/>
        <rFont val="Times New Roman"/>
        <family val="1"/>
      </rPr>
      <t>Qtr</t>
    </r>
  </si>
  <si>
    <r>
      <t>4</t>
    </r>
    <r>
      <rPr>
        <vertAlign val="superscript"/>
        <sz val="8"/>
        <rFont val="Times New Roman"/>
        <family val="1"/>
      </rPr>
      <t xml:space="preserve">th </t>
    </r>
    <r>
      <rPr>
        <sz val="8"/>
        <rFont val="Times New Roman"/>
        <family val="1"/>
      </rPr>
      <t>Qtr</t>
    </r>
  </si>
  <si>
    <r>
      <t>Exports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: value(f.o.b)</t>
    </r>
  </si>
  <si>
    <r>
      <t>Kingdom of Eswatini</t>
    </r>
    <r>
      <rPr>
        <vertAlign val="superscript"/>
        <sz val="11"/>
        <rFont val="Times New Roman"/>
        <family val="1"/>
      </rPr>
      <t xml:space="preserve"> 3</t>
    </r>
  </si>
  <si>
    <t xml:space="preserve">          Viet Nam</t>
  </si>
  <si>
    <t>Kingdom of Eswatini 3</t>
  </si>
  <si>
    <t>Table 4 (cont'd) - Domestic exports of main commodities by section, 2019 - Jan-Sept 2021</t>
  </si>
  <si>
    <t>Table 1 -  Summary of External Merchandise Trade, 2019 - Jan-Sept 2021</t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</si>
  <si>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Jan-Sept 2021</t>
    </r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</si>
  <si>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2019 - Jan-Sept 2021</t>
    </r>
  </si>
  <si>
    <t>Table 4 - Domestic exports of main commodities by section, 2019 - Jan-Sept 2021</t>
  </si>
  <si>
    <t>Table 5 - Re-exports of main commodities by section, 2019 - Jan-Sept 2021</t>
  </si>
  <si>
    <t>Table 5 (cont'd) - Re-exports of main commodities by section, 2019 - Jan-Sept 2021</t>
  </si>
  <si>
    <t>Table 6 - Freeport re-exports of main commodities by section, 2019 - Jan-Sept 2021</t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</si>
  <si>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Jan-Sept 2021</t>
    </r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</si>
  <si>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2019 - Jan-Sept 2021</t>
    </r>
  </si>
  <si>
    <t>Table 8 - Domestic exports by country of destination, 2019 - Jan-Sept 2021</t>
  </si>
  <si>
    <t>Table 8 (Cont'd) - Domestic exports by country of destination, 2019 - Jan-Sept 2021</t>
  </si>
  <si>
    <t>Table 9 - Re-exports by country of destination, 2019 - Jan-Sept 2021</t>
  </si>
  <si>
    <t>Table 9 (Cont'd) - Re-exports by country of destination, 2019 - Jan-Sept 2021</t>
  </si>
  <si>
    <t>Table 10 - Total imports of main commodities by section, 2019 - Jan-Sept 2021</t>
  </si>
  <si>
    <t>Table 10 (cont'd) - Total imports of main commodities by section, 2019 - Jan-Sept 2021</t>
  </si>
  <si>
    <t>Table 11 - Imports of selected commodities, 2019 - Jan-Sept 2021</t>
  </si>
  <si>
    <t>Table 12 - Freeport imports of main commodities by section, 2019 - Jan-Sept 2021</t>
  </si>
  <si>
    <t>Table 13 - Imports by country of origin, 2019 - Jan-Sept 2021</t>
  </si>
  <si>
    <t>Table 13 cont'd - Imports by country of origin, 2019 - Jan-Sept 2021</t>
  </si>
  <si>
    <t>Table 14 - Trade with African, Caribbean and Pacific (ACP) States, 2019 - Jan-Sept 2021</t>
  </si>
  <si>
    <t>Table 14 (cont'd) - Trade with African, Caribbean and Pacific (ACP) States, 2019 - Jan-Sept 2021</t>
  </si>
  <si>
    <t>Table 15 - Trade with COMESA States, 2019 - Jan-Sept 2021</t>
  </si>
  <si>
    <t>Table 16 - Trade with SADC States, 2019 - Jan-Sept 2021</t>
  </si>
  <si>
    <t>Jan-Sept</t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</si>
  <si>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</si>
  <si>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</si>
  <si>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</si>
  <si>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</si>
  <si>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</si>
  <si>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</si>
  <si>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</si>
  <si>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</si>
  <si>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</si>
  <si>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</si>
  <si>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</si>
  <si>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</si>
  <si>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  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</si>
  <si>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            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</si>
  <si>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</si>
  <si>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</si>
  <si>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</si>
  <si>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</si>
  <si>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</si>
  <si>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</si>
  <si>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>total</t>
  </si>
  <si>
    <t>differnce</t>
  </si>
  <si>
    <t>difference</t>
  </si>
  <si>
    <t xml:space="preserve">total </t>
  </si>
  <si>
    <r>
      <t xml:space="preserve"> 3rd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Qtr</t>
    </r>
  </si>
  <si>
    <t>UAE Dirham</t>
  </si>
  <si>
    <t>Hong Kong Dollar</t>
  </si>
  <si>
    <t>Table 17 - Exports (excluding ship's stores and bunkers) by currency, 2019 - Jan-Sept 2021</t>
  </si>
  <si>
    <r>
      <t>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Qtr</t>
    </r>
  </si>
  <si>
    <r>
      <t>4</t>
    </r>
    <r>
      <rPr>
        <b/>
        <vertAlign val="superscript"/>
        <sz val="10"/>
        <rFont val="Times New Roman"/>
        <family val="1"/>
      </rPr>
      <t xml:space="preserve">th </t>
    </r>
    <r>
      <rPr>
        <b/>
        <sz val="10"/>
        <rFont val="Times New Roman"/>
        <family val="1"/>
      </rPr>
      <t>Qtr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</si>
  <si>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Note: Breakdowns may not add up to totals due to rounding </t>
    </r>
  </si>
  <si>
    <t>Table 18 - Total Imports by currency, 2019 - Jan-Sept 2021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</si>
  <si>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  <r>
      <rPr>
        <b/>
        <sz val="10"/>
        <rFont val="Times New Roman"/>
        <family val="1"/>
      </rPr>
      <t xml:space="preserve">                   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Note: Breakdowns may not add up to totals due to rounding </t>
    </r>
  </si>
  <si>
    <t>Table 2 - Imports and Re-Exports of the Freeport Zone, 2019 - Jan-Sept 2021</t>
  </si>
  <si>
    <t xml:space="preserve">        Electrodiagnostic apparatus for medical, surgical, dental or veterinary purposes, and radiological apparatus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</si>
</sst>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\ \ "/>
    <numFmt numFmtId="165" formatCode="#,##0\ "/>
    <numFmt numFmtId="166" formatCode="\ \ \ \ \ \ \ \ \ \ General"/>
    <numFmt numFmtId="167" formatCode="0.0"/>
    <numFmt numFmtId="168" formatCode="\ \ \ \ \ \ \ \-\ \ "/>
    <numFmt numFmtId="169" formatCode="\ \ \ \ \ \ \ \ \ \-\ \ "/>
    <numFmt numFmtId="170" formatCode="\ \ \ \ \ \ \-\ \ \ \ "/>
    <numFmt numFmtId="171" formatCode="\ #,##0\ \ "/>
    <numFmt numFmtId="172" formatCode="\ \ \ \ \ \-\ \ \ \ "/>
    <numFmt numFmtId="173" formatCode="\ #,##0"/>
    <numFmt numFmtId="174" formatCode="#,##0.0"/>
    <numFmt numFmtId="175" formatCode="#,##0.0\ \ "/>
    <numFmt numFmtId="176" formatCode="_(* #,##0_);_(* \(#,##0\);_(* &quot;-&quot;??_);_(@_)"/>
    <numFmt numFmtId="177" formatCode="\ \ \ \ \ \ \-\ \ \ \ \ "/>
    <numFmt numFmtId="178" formatCode="#,##0.0\ "/>
    <numFmt numFmtId="179" formatCode="\ #,##0.0\ \ "/>
  </numFmts>
  <fonts count="45" x14ac:knownFonts="1">
    <font>
      <sz val="10"/>
      <name val="Helv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/>
      <sz val="10.5"/>
      <name val="Times New Roman"/>
      <family val="1"/>
    </font>
    <font>
      <b/>
      <sz val="9.5"/>
      <name val="Times New Roman"/>
      <family val="1"/>
    </font>
    <font>
      <sz val="8"/>
      <name val="Helv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Helv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26" fillId="0" borderId="0"/>
  </cellStyleXfs>
  <cellXfs count="432">
    <xf numFmtId="0" fontId="0" fillId="0" borderId="0" xfId="0"/>
    <xf numFmtId="0" fontId="10" fillId="0" borderId="0" xfId="0" applyFont="1" applyFill="1" applyAlignment="1"/>
    <xf numFmtId="0" fontId="12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/>
    <xf numFmtId="0" fontId="2" fillId="0" borderId="2" xfId="0" applyFont="1" applyFill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 applyAlignment="1"/>
    <xf numFmtId="3" fontId="2" fillId="0" borderId="0" xfId="0" applyNumberFormat="1" applyFont="1" applyFill="1"/>
    <xf numFmtId="0" fontId="5" fillId="0" borderId="0" xfId="0" applyFont="1" applyFill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2" fillId="0" borderId="3" xfId="0" applyFont="1" applyFill="1" applyBorder="1"/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9" fillId="0" borderId="0" xfId="0" applyFont="1" applyFill="1" applyBorder="1" applyAlignment="1"/>
    <xf numFmtId="0" fontId="14" fillId="0" borderId="1" xfId="0" applyFont="1" applyFill="1" applyBorder="1" applyAlignment="1"/>
    <xf numFmtId="0" fontId="2" fillId="0" borderId="9" xfId="0" applyFont="1" applyFill="1" applyBorder="1" applyAlignment="1"/>
    <xf numFmtId="165" fontId="2" fillId="0" borderId="0" xfId="0" applyNumberFormat="1" applyFont="1" applyFill="1"/>
    <xf numFmtId="3" fontId="2" fillId="0" borderId="8" xfId="0" applyNumberFormat="1" applyFont="1" applyFill="1" applyBorder="1"/>
    <xf numFmtId="3" fontId="2" fillId="0" borderId="3" xfId="0" applyNumberFormat="1" applyFont="1" applyFill="1" applyBorder="1"/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/>
    <xf numFmtId="0" fontId="2" fillId="0" borderId="8" xfId="0" applyFont="1" applyFill="1" applyBorder="1" applyAlignment="1">
      <alignment horizontal="center"/>
    </xf>
    <xf numFmtId="171" fontId="2" fillId="0" borderId="0" xfId="0" applyNumberFormat="1" applyFont="1" applyFill="1"/>
    <xf numFmtId="0" fontId="27" fillId="0" borderId="0" xfId="0" applyFont="1" applyFill="1"/>
    <xf numFmtId="0" fontId="28" fillId="0" borderId="0" xfId="0" applyFont="1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9" fillId="0" borderId="8" xfId="0" applyFont="1" applyFill="1" applyBorder="1"/>
    <xf numFmtId="164" fontId="2" fillId="0" borderId="0" xfId="0" applyNumberFormat="1" applyFont="1" applyFill="1"/>
    <xf numFmtId="3" fontId="2" fillId="0" borderId="8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 textRotation="180"/>
    </xf>
    <xf numFmtId="0" fontId="2" fillId="0" borderId="0" xfId="0" applyFont="1" applyFill="1" applyAlignment="1">
      <alignment vertical="center"/>
    </xf>
    <xf numFmtId="0" fontId="21" fillId="0" borderId="0" xfId="0" applyFont="1" applyFill="1"/>
    <xf numFmtId="0" fontId="19" fillId="0" borderId="2" xfId="0" applyFont="1" applyFill="1" applyBorder="1" applyAlignment="1"/>
    <xf numFmtId="0" fontId="22" fillId="0" borderId="11" xfId="0" applyFont="1" applyFill="1" applyBorder="1" applyAlignment="1"/>
    <xf numFmtId="0" fontId="21" fillId="0" borderId="0" xfId="0" applyFont="1" applyFill="1" applyBorder="1" applyAlignment="1"/>
    <xf numFmtId="0" fontId="21" fillId="0" borderId="2" xfId="0" applyFont="1" applyFill="1" applyBorder="1" applyAlignment="1"/>
    <xf numFmtId="0" fontId="21" fillId="0" borderId="1" xfId="0" applyFont="1" applyFill="1" applyBorder="1" applyAlignment="1"/>
    <xf numFmtId="0" fontId="21" fillId="0" borderId="6" xfId="0" applyFont="1" applyFill="1" applyBorder="1" applyAlignment="1"/>
    <xf numFmtId="0" fontId="21" fillId="0" borderId="9" xfId="0" applyFont="1" applyFill="1" applyBorder="1" applyAlignment="1"/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169" fontId="2" fillId="0" borderId="8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71" fontId="3" fillId="0" borderId="2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71" fontId="9" fillId="0" borderId="8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center" vertical="center"/>
      <protection locked="0"/>
    </xf>
    <xf numFmtId="171" fontId="9" fillId="0" borderId="7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71" fontId="9" fillId="0" borderId="1" xfId="0" applyNumberFormat="1" applyFont="1" applyFill="1" applyBorder="1" applyAlignment="1">
      <alignment horizontal="center" vertical="center"/>
    </xf>
    <xf numFmtId="171" fontId="29" fillId="0" borderId="2" xfId="0" applyNumberFormat="1" applyFont="1" applyFill="1" applyBorder="1" applyAlignment="1">
      <alignment horizontal="center" vertical="center"/>
    </xf>
    <xf numFmtId="171" fontId="29" fillId="0" borderId="8" xfId="0" applyNumberFormat="1" applyFont="1" applyFill="1" applyBorder="1" applyAlignment="1">
      <alignment horizontal="center"/>
    </xf>
    <xf numFmtId="171" fontId="29" fillId="0" borderId="2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2" fillId="0" borderId="8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1" fontId="2" fillId="0" borderId="3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71" fontId="3" fillId="0" borderId="7" xfId="0" applyNumberFormat="1" applyFont="1" applyFill="1" applyBorder="1" applyAlignment="1">
      <alignment horizontal="center"/>
    </xf>
    <xf numFmtId="171" fontId="9" fillId="0" borderId="8" xfId="0" applyNumberFormat="1" applyFont="1" applyFill="1" applyBorder="1" applyAlignment="1">
      <alignment horizontal="center"/>
    </xf>
    <xf numFmtId="171" fontId="2" fillId="0" borderId="6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/>
    <xf numFmtId="171" fontId="30" fillId="0" borderId="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68" fontId="2" fillId="0" borderId="8" xfId="0" applyNumberFormat="1" applyFont="1" applyFill="1" applyBorder="1" applyAlignment="1">
      <alignment horizontal="center"/>
    </xf>
    <xf numFmtId="0" fontId="0" fillId="0" borderId="0" xfId="0" applyFill="1"/>
    <xf numFmtId="171" fontId="30" fillId="0" borderId="8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1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71" fontId="21" fillId="0" borderId="0" xfId="0" applyNumberFormat="1" applyFont="1" applyFill="1"/>
    <xf numFmtId="3" fontId="21" fillId="0" borderId="0" xfId="0" applyNumberFormat="1" applyFont="1" applyFill="1"/>
    <xf numFmtId="3" fontId="2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1" fontId="5" fillId="0" borderId="0" xfId="0" applyNumberFormat="1" applyFont="1" applyFill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171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3" fontId="2" fillId="0" borderId="7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75" fontId="2" fillId="0" borderId="8" xfId="0" applyNumberFormat="1" applyFont="1" applyFill="1" applyBorder="1" applyAlignment="1">
      <alignment horizontal="right" indent="1"/>
    </xf>
    <xf numFmtId="173" fontId="2" fillId="0" borderId="8" xfId="0" applyNumberFormat="1" applyFont="1" applyFill="1" applyBorder="1" applyAlignment="1">
      <alignment horizontal="right" indent="1"/>
    </xf>
    <xf numFmtId="173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 indent="1"/>
    </xf>
    <xf numFmtId="171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left"/>
    </xf>
    <xf numFmtId="177" fontId="3" fillId="0" borderId="3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indent="3"/>
    </xf>
    <xf numFmtId="0" fontId="2" fillId="0" borderId="0" xfId="0" applyFont="1" applyFill="1" applyAlignment="1">
      <alignment horizontal="right" indent="3"/>
    </xf>
    <xf numFmtId="0" fontId="2" fillId="0" borderId="2" xfId="0" applyFont="1" applyFill="1" applyBorder="1" applyAlignment="1">
      <alignment horizontal="right" indent="3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vertical="center"/>
    </xf>
    <xf numFmtId="169" fontId="2" fillId="0" borderId="1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/>
    <xf numFmtId="171" fontId="29" fillId="0" borderId="8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32" fillId="0" borderId="2" xfId="0" applyFont="1" applyFill="1" applyBorder="1" applyAlignment="1"/>
    <xf numFmtId="0" fontId="33" fillId="0" borderId="0" xfId="0" applyFont="1" applyFill="1" applyBorder="1" applyAlignment="1"/>
    <xf numFmtId="3" fontId="33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171" fontId="32" fillId="0" borderId="8" xfId="0" applyNumberFormat="1" applyFont="1" applyFill="1" applyBorder="1" applyAlignment="1">
      <alignment horizontal="center"/>
    </xf>
    <xf numFmtId="171" fontId="12" fillId="0" borderId="2" xfId="0" applyNumberFormat="1" applyFont="1" applyFill="1" applyBorder="1" applyAlignment="1">
      <alignment horizontal="center"/>
    </xf>
    <xf numFmtId="171" fontId="12" fillId="0" borderId="8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168" fontId="12" fillId="0" borderId="8" xfId="0" applyNumberFormat="1" applyFont="1" applyFill="1" applyBorder="1" applyAlignment="1">
      <alignment horizontal="center"/>
    </xf>
    <xf numFmtId="0" fontId="12" fillId="0" borderId="1" xfId="0" applyFont="1" applyFill="1" applyBorder="1" applyAlignment="1"/>
    <xf numFmtId="0" fontId="12" fillId="0" borderId="6" xfId="0" applyFont="1" applyFill="1" applyBorder="1" applyAlignment="1"/>
    <xf numFmtId="0" fontId="12" fillId="0" borderId="9" xfId="0" applyFont="1" applyFill="1" applyBorder="1" applyAlignment="1"/>
    <xf numFmtId="171" fontId="12" fillId="0" borderId="6" xfId="0" applyNumberFormat="1" applyFont="1" applyFill="1" applyBorder="1" applyAlignment="1">
      <alignment horizontal="center"/>
    </xf>
    <xf numFmtId="171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/>
    <xf numFmtId="0" fontId="12" fillId="0" borderId="8" xfId="0" applyFont="1" applyFill="1" applyBorder="1" applyAlignment="1">
      <alignment horizontal="left" indent="2"/>
    </xf>
    <xf numFmtId="0" fontId="32" fillId="0" borderId="8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indent="2"/>
    </xf>
    <xf numFmtId="0" fontId="12" fillId="0" borderId="12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36" fillId="0" borderId="0" xfId="0" applyFont="1" applyFill="1"/>
    <xf numFmtId="0" fontId="34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wrapText="1" indent="2"/>
    </xf>
    <xf numFmtId="0" fontId="12" fillId="0" borderId="8" xfId="0" applyFont="1" applyFill="1" applyBorder="1" applyAlignment="1">
      <alignment horizontal="left" vertical="center" wrapText="1" indent="2"/>
    </xf>
    <xf numFmtId="0" fontId="12" fillId="0" borderId="8" xfId="0" quotePrefix="1" applyFont="1" applyFill="1" applyBorder="1" applyAlignment="1">
      <alignment horizontal="left" indent="2"/>
    </xf>
    <xf numFmtId="0" fontId="12" fillId="0" borderId="8" xfId="0" applyFont="1" applyFill="1" applyBorder="1" applyAlignment="1">
      <alignment horizontal="left" vertical="center" indent="2"/>
    </xf>
    <xf numFmtId="0" fontId="32" fillId="0" borderId="3" xfId="0" applyFont="1" applyFill="1" applyBorder="1" applyAlignment="1"/>
    <xf numFmtId="171" fontId="32" fillId="0" borderId="3" xfId="0" applyNumberFormat="1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164" fontId="32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32" fillId="0" borderId="2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wrapText="1"/>
    </xf>
    <xf numFmtId="172" fontId="32" fillId="0" borderId="8" xfId="0" applyNumberFormat="1" applyFont="1" applyFill="1" applyBorder="1" applyAlignment="1">
      <alignment horizontal="center"/>
    </xf>
    <xf numFmtId="171" fontId="32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32" fillId="0" borderId="3" xfId="0" applyFont="1" applyFill="1" applyBorder="1" applyAlignment="1">
      <alignment wrapText="1"/>
    </xf>
    <xf numFmtId="172" fontId="12" fillId="0" borderId="3" xfId="0" applyNumberFormat="1" applyFont="1" applyFill="1" applyBorder="1" applyAlignment="1">
      <alignment horizontal="center"/>
    </xf>
    <xf numFmtId="170" fontId="12" fillId="0" borderId="3" xfId="0" applyNumberFormat="1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71" fontId="33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164" fontId="12" fillId="0" borderId="8" xfId="0" applyNumberFormat="1" applyFont="1" applyFill="1" applyBorder="1" applyAlignment="1">
      <alignment horizontal="center"/>
    </xf>
    <xf numFmtId="171" fontId="3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164" fontId="12" fillId="0" borderId="6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3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70" fontId="12" fillId="0" borderId="8" xfId="0" applyNumberFormat="1" applyFont="1" applyFill="1" applyBorder="1" applyAlignment="1">
      <alignment horizontal="center"/>
    </xf>
    <xf numFmtId="171" fontId="12" fillId="0" borderId="8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/>
    <xf numFmtId="3" fontId="2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center" vertical="center"/>
    </xf>
    <xf numFmtId="171" fontId="37" fillId="0" borderId="4" xfId="0" applyNumberFormat="1" applyFont="1" applyFill="1" applyBorder="1" applyAlignment="1">
      <alignment horizontal="center" vertical="center"/>
    </xf>
    <xf numFmtId="171" fontId="37" fillId="0" borderId="7" xfId="0" applyNumberFormat="1" applyFont="1" applyFill="1" applyBorder="1" applyAlignment="1">
      <alignment horizontal="center" vertical="center"/>
    </xf>
    <xf numFmtId="171" fontId="38" fillId="0" borderId="2" xfId="0" applyNumberFormat="1" applyFont="1" applyFill="1" applyBorder="1" applyAlignment="1">
      <alignment horizontal="center" vertical="center"/>
    </xf>
    <xf numFmtId="171" fontId="38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/>
    <xf numFmtId="171" fontId="38" fillId="0" borderId="2" xfId="0" applyNumberFormat="1" applyFont="1" applyFill="1" applyBorder="1" applyAlignment="1">
      <alignment horizontal="center"/>
    </xf>
    <xf numFmtId="171" fontId="39" fillId="0" borderId="8" xfId="0" applyNumberFormat="1" applyFont="1" applyFill="1" applyBorder="1" applyAlignment="1">
      <alignment horizontal="center"/>
    </xf>
    <xf numFmtId="171" fontId="38" fillId="0" borderId="8" xfId="0" applyNumberFormat="1" applyFont="1" applyFill="1" applyBorder="1" applyAlignment="1">
      <alignment horizontal="center"/>
    </xf>
    <xf numFmtId="171" fontId="39" fillId="0" borderId="2" xfId="0" applyNumberFormat="1" applyFont="1" applyFill="1" applyBorder="1" applyAlignment="1">
      <alignment horizontal="center"/>
    </xf>
    <xf numFmtId="3" fontId="28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vertical="center" wrapText="1"/>
    </xf>
    <xf numFmtId="171" fontId="39" fillId="0" borderId="2" xfId="0" applyNumberFormat="1" applyFont="1" applyFill="1" applyBorder="1" applyAlignment="1">
      <alignment horizontal="center" vertical="center"/>
    </xf>
    <xf numFmtId="171" fontId="39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3" fillId="0" borderId="7" xfId="0" applyFont="1" applyFill="1" applyBorder="1" applyAlignment="1">
      <alignment horizontal="center" vertical="center"/>
    </xf>
    <xf numFmtId="171" fontId="33" fillId="0" borderId="1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indent="1"/>
    </xf>
    <xf numFmtId="0" fontId="32" fillId="0" borderId="2" xfId="0" applyFont="1" applyFill="1" applyBorder="1" applyAlignment="1">
      <alignment horizontal="left" vertical="top" wrapText="1" indent="1"/>
    </xf>
    <xf numFmtId="0" fontId="32" fillId="0" borderId="8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right"/>
    </xf>
    <xf numFmtId="168" fontId="40" fillId="0" borderId="8" xfId="0" applyNumberFormat="1" applyFont="1" applyFill="1" applyBorder="1" applyAlignment="1">
      <alignment horizontal="right"/>
    </xf>
    <xf numFmtId="170" fontId="2" fillId="0" borderId="8" xfId="0" applyNumberFormat="1" applyFont="1" applyFill="1" applyBorder="1" applyAlignment="1">
      <alignment horizontal="center"/>
    </xf>
    <xf numFmtId="3" fontId="41" fillId="0" borderId="0" xfId="0" applyNumberFormat="1" applyFont="1" applyFill="1" applyAlignment="1">
      <alignment horizontal="left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Fill="1"/>
    <xf numFmtId="3" fontId="44" fillId="0" borderId="0" xfId="0" applyNumberFormat="1" applyFont="1" applyFill="1"/>
    <xf numFmtId="3" fontId="32" fillId="0" borderId="8" xfId="0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3" fontId="12" fillId="0" borderId="8" xfId="0" applyNumberFormat="1" applyFont="1" applyFill="1" applyBorder="1"/>
    <xf numFmtId="164" fontId="12" fillId="0" borderId="8" xfId="0" quotePrefix="1" applyNumberFormat="1" applyFont="1" applyFill="1" applyBorder="1" applyAlignment="1"/>
    <xf numFmtId="169" fontId="12" fillId="0" borderId="8" xfId="0" quotePrefix="1" applyNumberFormat="1" applyFont="1" applyFill="1" applyBorder="1" applyAlignment="1"/>
    <xf numFmtId="3" fontId="12" fillId="0" borderId="8" xfId="0" applyNumberFormat="1" applyFont="1" applyFill="1" applyBorder="1" applyAlignment="1">
      <alignment wrapText="1"/>
    </xf>
    <xf numFmtId="3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 wrapText="1"/>
    </xf>
    <xf numFmtId="3" fontId="12" fillId="0" borderId="3" xfId="0" applyNumberFormat="1" applyFont="1" applyFill="1" applyBorder="1"/>
    <xf numFmtId="164" fontId="12" fillId="0" borderId="3" xfId="0" quotePrefix="1" applyNumberFormat="1" applyFont="1" applyFill="1" applyBorder="1" applyAlignment="1"/>
    <xf numFmtId="172" fontId="38" fillId="0" borderId="6" xfId="0" applyNumberFormat="1" applyFont="1" applyFill="1" applyBorder="1" applyAlignment="1">
      <alignment horizontal="center" vertical="center"/>
    </xf>
    <xf numFmtId="172" fontId="38" fillId="0" borderId="2" xfId="0" applyNumberFormat="1" applyFont="1" applyFill="1" applyBorder="1" applyAlignment="1">
      <alignment horizontal="center"/>
    </xf>
    <xf numFmtId="172" fontId="38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16" fillId="0" borderId="8" xfId="0" applyNumberFormat="1" applyFont="1" applyFill="1" applyBorder="1" applyAlignment="1">
      <alignment horizontal="center"/>
    </xf>
    <xf numFmtId="177" fontId="3" fillId="0" borderId="8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/>
    </xf>
    <xf numFmtId="172" fontId="38" fillId="0" borderId="3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3" fontId="2" fillId="0" borderId="2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171" fontId="2" fillId="0" borderId="8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3" fontId="3" fillId="0" borderId="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171" fontId="17" fillId="0" borderId="0" xfId="0" applyNumberFormat="1" applyFont="1" applyFill="1" applyAlignment="1">
      <alignment horizontal="left" vertical="center"/>
    </xf>
    <xf numFmtId="0" fontId="2" fillId="2" borderId="0" xfId="0" applyFont="1" applyFill="1"/>
    <xf numFmtId="171" fontId="2" fillId="2" borderId="0" xfId="0" applyNumberFormat="1" applyFont="1" applyFill="1"/>
    <xf numFmtId="3" fontId="2" fillId="0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left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3" fontId="12" fillId="0" borderId="8" xfId="0" applyNumberFormat="1" applyFont="1" applyFill="1" applyBorder="1" applyAlignment="1"/>
    <xf numFmtId="3" fontId="12" fillId="0" borderId="3" xfId="0" applyNumberFormat="1" applyFont="1" applyFill="1" applyBorder="1" applyAlignment="1"/>
    <xf numFmtId="167" fontId="2" fillId="0" borderId="7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71" fontId="2" fillId="0" borderId="7" xfId="0" applyNumberFormat="1" applyFont="1" applyFill="1" applyBorder="1" applyAlignment="1">
      <alignment horizontal="right" indent="1"/>
    </xf>
    <xf numFmtId="175" fontId="2" fillId="0" borderId="7" xfId="0" applyNumberFormat="1" applyFont="1" applyFill="1" applyBorder="1" applyAlignment="1">
      <alignment horizontal="right" indent="1"/>
    </xf>
    <xf numFmtId="171" fontId="2" fillId="0" borderId="8" xfId="0" applyNumberFormat="1" applyFont="1" applyFill="1" applyBorder="1" applyAlignment="1">
      <alignment horizontal="right" indent="1"/>
    </xf>
    <xf numFmtId="171" fontId="2" fillId="0" borderId="3" xfId="0" applyNumberFormat="1" applyFont="1" applyFill="1" applyBorder="1" applyAlignment="1">
      <alignment horizontal="right" indent="1"/>
    </xf>
    <xf numFmtId="175" fontId="2" fillId="0" borderId="3" xfId="0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171" fontId="2" fillId="0" borderId="8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12" fillId="0" borderId="1" xfId="0" applyNumberFormat="1" applyFont="1" applyFill="1" applyBorder="1"/>
    <xf numFmtId="169" fontId="12" fillId="0" borderId="1" xfId="0" applyNumberFormat="1" applyFont="1" applyFill="1" applyBorder="1"/>
    <xf numFmtId="169" fontId="12" fillId="0" borderId="1" xfId="0" applyNumberFormat="1" applyFont="1" applyFill="1" applyBorder="1" applyAlignment="1">
      <alignment horizontal="right"/>
    </xf>
    <xf numFmtId="164" fontId="12" fillId="0" borderId="9" xfId="0" applyNumberFormat="1" applyFont="1" applyFill="1" applyBorder="1"/>
    <xf numFmtId="171" fontId="27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indent="1"/>
    </xf>
    <xf numFmtId="3" fontId="2" fillId="0" borderId="12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3" fontId="2" fillId="0" borderId="7" xfId="0" applyNumberFormat="1" applyFont="1" applyFill="1" applyBorder="1"/>
    <xf numFmtId="174" fontId="2" fillId="0" borderId="8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/>
    <xf numFmtId="169" fontId="2" fillId="0" borderId="0" xfId="0" applyNumberFormat="1" applyFont="1" applyFill="1"/>
    <xf numFmtId="174" fontId="2" fillId="0" borderId="3" xfId="0" applyNumberFormat="1" applyFont="1" applyFill="1" applyBorder="1" applyAlignment="1">
      <alignment horizontal="right" indent="1"/>
    </xf>
    <xf numFmtId="3" fontId="2" fillId="0" borderId="6" xfId="0" applyNumberFormat="1" applyFont="1" applyFill="1" applyBorder="1"/>
    <xf numFmtId="174" fontId="3" fillId="0" borderId="3" xfId="0" applyNumberFormat="1" applyFont="1" applyFill="1" applyBorder="1" applyAlignment="1">
      <alignment horizontal="right" indent="1"/>
    </xf>
    <xf numFmtId="3" fontId="3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7" fontId="2" fillId="0" borderId="12" xfId="0" applyNumberFormat="1" applyFont="1" applyFill="1" applyBorder="1" applyAlignment="1">
      <alignment horizontal="center"/>
    </xf>
    <xf numFmtId="171" fontId="2" fillId="0" borderId="8" xfId="0" applyNumberFormat="1" applyFont="1" applyFill="1" applyBorder="1" applyAlignment="1">
      <alignment horizontal="right"/>
    </xf>
    <xf numFmtId="173" fontId="2" fillId="0" borderId="8" xfId="0" applyNumberFormat="1" applyFont="1" applyFill="1" applyBorder="1" applyAlignment="1">
      <alignment horizontal="right"/>
    </xf>
    <xf numFmtId="173" fontId="2" fillId="0" borderId="8" xfId="0" applyNumberFormat="1" applyFont="1" applyFill="1" applyBorder="1"/>
    <xf numFmtId="171" fontId="3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center"/>
    </xf>
    <xf numFmtId="179" fontId="5" fillId="0" borderId="0" xfId="0" applyNumberFormat="1" applyFont="1" applyFill="1"/>
    <xf numFmtId="173" fontId="5" fillId="0" borderId="0" xfId="0" applyNumberFormat="1" applyFont="1" applyFill="1"/>
    <xf numFmtId="0" fontId="2" fillId="0" borderId="0" xfId="0" quotePrefix="1" applyFont="1" applyFill="1" applyAlignment="1">
      <alignment horizontal="center" vertical="center" textRotation="180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17" fillId="0" borderId="0" xfId="0" quotePrefix="1" applyFont="1" applyFill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171" fontId="2" fillId="0" borderId="8" xfId="0" applyNumberFormat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 textRotation="180"/>
    </xf>
    <xf numFmtId="0" fontId="2" fillId="0" borderId="0" xfId="0" applyFont="1" applyFill="1" applyBorder="1" applyAlignment="1">
      <alignment horizontal="right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1" fillId="0" borderId="0" xfId="0" quotePrefix="1" applyFont="1" applyFill="1" applyAlignment="1">
      <alignment horizontal="center" vertical="center" textRotation="180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0" borderId="0" xfId="0" quotePrefix="1" applyFont="1" applyFill="1" applyAlignment="1">
      <alignment horizontal="center" vertical="center" textRotation="180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32" fillId="0" borderId="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left"/>
    </xf>
    <xf numFmtId="0" fontId="44" fillId="0" borderId="3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 vertical="center" textRotation="180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~1\user\LOCALS~1\Temp\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de%20Indicator\2009\indicator%20qr109\BOM1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Trade%20Indicator\2009\indicator%20qr109\BOM1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igest%202010(Trade)\digest%202007\digest2007-%20280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gest%202010(Trade)\digest%202007\digest2007-%20280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igest%202010(Trade)\digest%202007\digest2007-%202808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~1\user\LOCALS~1\Temp\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nasreen\Desktop\Tabl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8"/>
  <sheetViews>
    <sheetView zoomScaleNormal="100" workbookViewId="0">
      <selection sqref="A1:L1"/>
    </sheetView>
  </sheetViews>
  <sheetFormatPr defaultRowHeight="12.75" x14ac:dyDescent="0.2"/>
  <cols>
    <col min="1" max="1" width="27.42578125" style="3" customWidth="1"/>
    <col min="2" max="12" width="11.5703125" style="3" customWidth="1"/>
    <col min="13" max="13" width="6.7109375" style="3" customWidth="1"/>
    <col min="14" max="16384" width="9.140625" style="3"/>
  </cols>
  <sheetData>
    <row r="1" spans="1:14" ht="23.25" customHeight="1" x14ac:dyDescent="0.25">
      <c r="A1" s="367" t="s">
        <v>377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59">
        <v>9</v>
      </c>
    </row>
    <row r="2" spans="1:14" ht="18" customHeight="1" x14ac:dyDescent="0.2">
      <c r="A2" s="366" t="s">
        <v>189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4" ht="33.75" customHeight="1" x14ac:dyDescent="0.2">
      <c r="A3" s="364"/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345</v>
      </c>
      <c r="J3" s="361"/>
      <c r="K3" s="361"/>
      <c r="L3" s="362"/>
      <c r="M3" s="359"/>
    </row>
    <row r="4" spans="1:14" ht="33.75" customHeight="1" x14ac:dyDescent="0.2">
      <c r="A4" s="365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59"/>
    </row>
    <row r="5" spans="1:14" ht="40.5" customHeight="1" x14ac:dyDescent="0.2">
      <c r="A5" s="14" t="s">
        <v>0</v>
      </c>
      <c r="B5" s="69">
        <v>66351</v>
      </c>
      <c r="C5" s="69">
        <v>60427</v>
      </c>
      <c r="D5" s="69">
        <v>15464</v>
      </c>
      <c r="E5" s="69">
        <v>9968</v>
      </c>
      <c r="F5" s="70">
        <v>17450</v>
      </c>
      <c r="G5" s="70">
        <v>42882</v>
      </c>
      <c r="H5" s="70">
        <v>17545</v>
      </c>
      <c r="I5" s="70">
        <v>14943</v>
      </c>
      <c r="J5" s="70">
        <v>16695</v>
      </c>
      <c r="K5" s="70">
        <v>18872</v>
      </c>
      <c r="L5" s="70">
        <v>50510</v>
      </c>
      <c r="M5" s="359"/>
      <c r="N5" s="30"/>
    </row>
    <row r="6" spans="1:14" ht="40.5" customHeight="1" x14ac:dyDescent="0.2">
      <c r="A6" s="24" t="s">
        <v>1</v>
      </c>
      <c r="B6" s="71">
        <v>52020</v>
      </c>
      <c r="C6" s="71">
        <v>47824</v>
      </c>
      <c r="D6" s="72">
        <v>11954</v>
      </c>
      <c r="E6" s="72">
        <v>7561</v>
      </c>
      <c r="F6" s="72">
        <v>14203</v>
      </c>
      <c r="G6" s="72">
        <v>33718</v>
      </c>
      <c r="H6" s="72">
        <v>14106</v>
      </c>
      <c r="I6" s="72">
        <v>11764</v>
      </c>
      <c r="J6" s="72">
        <v>12607</v>
      </c>
      <c r="K6" s="72">
        <v>13625</v>
      </c>
      <c r="L6" s="72">
        <v>37996</v>
      </c>
      <c r="M6" s="359"/>
    </row>
    <row r="7" spans="1:14" ht="40.5" customHeight="1" x14ac:dyDescent="0.2">
      <c r="A7" s="24" t="s">
        <v>56</v>
      </c>
      <c r="B7" s="71">
        <v>14331</v>
      </c>
      <c r="C7" s="71">
        <v>12603</v>
      </c>
      <c r="D7" s="72">
        <v>3510</v>
      </c>
      <c r="E7" s="72">
        <v>2407</v>
      </c>
      <c r="F7" s="72">
        <v>3247</v>
      </c>
      <c r="G7" s="72">
        <v>9164</v>
      </c>
      <c r="H7" s="72">
        <v>3439</v>
      </c>
      <c r="I7" s="72">
        <v>3179</v>
      </c>
      <c r="J7" s="72">
        <v>4088</v>
      </c>
      <c r="K7" s="72">
        <v>5247</v>
      </c>
      <c r="L7" s="72">
        <v>12514</v>
      </c>
      <c r="M7" s="359"/>
      <c r="N7" s="30"/>
    </row>
    <row r="8" spans="1:14" ht="40.5" customHeight="1" x14ac:dyDescent="0.2">
      <c r="A8" s="14" t="s">
        <v>45</v>
      </c>
      <c r="B8" s="73">
        <v>12448</v>
      </c>
      <c r="C8" s="73">
        <v>9796</v>
      </c>
      <c r="D8" s="77">
        <v>3493</v>
      </c>
      <c r="E8" s="77">
        <v>2284</v>
      </c>
      <c r="F8" s="77">
        <v>2090</v>
      </c>
      <c r="G8" s="77">
        <v>7867</v>
      </c>
      <c r="H8" s="77">
        <v>1929</v>
      </c>
      <c r="I8" s="77">
        <v>2410</v>
      </c>
      <c r="J8" s="77">
        <v>2752</v>
      </c>
      <c r="K8" s="77">
        <v>3402</v>
      </c>
      <c r="L8" s="77">
        <v>8564</v>
      </c>
      <c r="M8" s="359"/>
      <c r="N8" s="30"/>
    </row>
    <row r="9" spans="1:14" s="8" customFormat="1" ht="40.5" customHeight="1" x14ac:dyDescent="0.2">
      <c r="A9" s="15" t="s">
        <v>2</v>
      </c>
      <c r="B9" s="69">
        <v>78799</v>
      </c>
      <c r="C9" s="69">
        <v>70223</v>
      </c>
      <c r="D9" s="70">
        <v>18957</v>
      </c>
      <c r="E9" s="70">
        <v>12252</v>
      </c>
      <c r="F9" s="70">
        <v>19540</v>
      </c>
      <c r="G9" s="70">
        <v>50749</v>
      </c>
      <c r="H9" s="70">
        <v>19474</v>
      </c>
      <c r="I9" s="70">
        <v>17353</v>
      </c>
      <c r="J9" s="70">
        <v>19447</v>
      </c>
      <c r="K9" s="70">
        <v>22274</v>
      </c>
      <c r="L9" s="70">
        <v>59074</v>
      </c>
      <c r="M9" s="359"/>
      <c r="N9" s="30"/>
    </row>
    <row r="10" spans="1:14" s="8" customFormat="1" ht="40.5" customHeight="1" x14ac:dyDescent="0.2">
      <c r="A10" s="24" t="s">
        <v>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359"/>
      <c r="N10" s="30"/>
    </row>
    <row r="11" spans="1:14" s="8" customFormat="1" ht="40.5" customHeight="1" x14ac:dyDescent="0.2">
      <c r="A11" s="24" t="s">
        <v>110</v>
      </c>
      <c r="B11" s="71">
        <v>42319</v>
      </c>
      <c r="C11" s="71">
        <v>37289</v>
      </c>
      <c r="D11" s="72">
        <v>9497</v>
      </c>
      <c r="E11" s="72">
        <v>5273</v>
      </c>
      <c r="F11" s="72">
        <v>11435</v>
      </c>
      <c r="G11" s="72">
        <v>26205</v>
      </c>
      <c r="H11" s="72">
        <v>11084</v>
      </c>
      <c r="I11" s="72">
        <v>9435</v>
      </c>
      <c r="J11" s="72">
        <v>10428</v>
      </c>
      <c r="K11" s="72">
        <v>11421</v>
      </c>
      <c r="L11" s="72">
        <v>31284</v>
      </c>
      <c r="M11" s="359"/>
      <c r="N11" s="30"/>
    </row>
    <row r="12" spans="1:14" s="8" customFormat="1" ht="40.5" customHeight="1" x14ac:dyDescent="0.2">
      <c r="A12" s="14" t="s">
        <v>62</v>
      </c>
      <c r="B12" s="77">
        <v>198639</v>
      </c>
      <c r="C12" s="77">
        <v>165722</v>
      </c>
      <c r="D12" s="77">
        <v>43963</v>
      </c>
      <c r="E12" s="77">
        <v>34206</v>
      </c>
      <c r="F12" s="77">
        <v>40241</v>
      </c>
      <c r="G12" s="77">
        <v>118410</v>
      </c>
      <c r="H12" s="77">
        <v>47312</v>
      </c>
      <c r="I12" s="77">
        <v>44390</v>
      </c>
      <c r="J12" s="77">
        <v>48278</v>
      </c>
      <c r="K12" s="77">
        <v>54841</v>
      </c>
      <c r="L12" s="77">
        <v>147509</v>
      </c>
      <c r="M12" s="359"/>
      <c r="N12" s="30"/>
    </row>
    <row r="13" spans="1:14" s="8" customFormat="1" ht="40.5" customHeight="1" x14ac:dyDescent="0.2">
      <c r="A13" s="24" t="s">
        <v>46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59"/>
      <c r="N13" s="30"/>
    </row>
    <row r="14" spans="1:14" s="8" customFormat="1" ht="40.5" customHeight="1" x14ac:dyDescent="0.2">
      <c r="A14" s="24" t="s">
        <v>110</v>
      </c>
      <c r="B14" s="71">
        <v>24645</v>
      </c>
      <c r="C14" s="71">
        <v>19629</v>
      </c>
      <c r="D14" s="72">
        <v>4812</v>
      </c>
      <c r="E14" s="72">
        <v>3580</v>
      </c>
      <c r="F14" s="72">
        <v>5305</v>
      </c>
      <c r="G14" s="72">
        <v>13697</v>
      </c>
      <c r="H14" s="72">
        <v>5932</v>
      </c>
      <c r="I14" s="72">
        <v>5401</v>
      </c>
      <c r="J14" s="72">
        <v>5863</v>
      </c>
      <c r="K14" s="72">
        <v>6685</v>
      </c>
      <c r="L14" s="72">
        <v>17949</v>
      </c>
      <c r="M14" s="359"/>
      <c r="N14" s="30"/>
    </row>
    <row r="15" spans="1:14" s="8" customFormat="1" ht="40.5" customHeight="1" x14ac:dyDescent="0.2">
      <c r="A15" s="16" t="s">
        <v>3</v>
      </c>
      <c r="B15" s="79">
        <v>277438</v>
      </c>
      <c r="C15" s="79">
        <v>235945</v>
      </c>
      <c r="D15" s="79">
        <v>62920</v>
      </c>
      <c r="E15" s="79">
        <v>46458</v>
      </c>
      <c r="F15" s="79">
        <v>59781</v>
      </c>
      <c r="G15" s="79">
        <v>169159</v>
      </c>
      <c r="H15" s="79">
        <v>66786</v>
      </c>
      <c r="I15" s="79">
        <v>61743</v>
      </c>
      <c r="J15" s="79">
        <v>67725</v>
      </c>
      <c r="K15" s="79">
        <v>77115</v>
      </c>
      <c r="L15" s="80">
        <v>206583</v>
      </c>
      <c r="M15" s="359"/>
      <c r="N15" s="30"/>
    </row>
    <row r="16" spans="1:14" s="8" customFormat="1" ht="40.5" customHeight="1" x14ac:dyDescent="0.2">
      <c r="A16" s="17" t="s">
        <v>4</v>
      </c>
      <c r="B16" s="74">
        <v>-119840</v>
      </c>
      <c r="C16" s="74">
        <v>-95499</v>
      </c>
      <c r="D16" s="74">
        <v>-25006</v>
      </c>
      <c r="E16" s="74">
        <v>-21954</v>
      </c>
      <c r="F16" s="74">
        <v>-20701</v>
      </c>
      <c r="G16" s="74">
        <v>-67661</v>
      </c>
      <c r="H16" s="74">
        <v>-27838</v>
      </c>
      <c r="I16" s="74">
        <v>-27037</v>
      </c>
      <c r="J16" s="74">
        <v>-28831</v>
      </c>
      <c r="K16" s="74">
        <v>-32567</v>
      </c>
      <c r="L16" s="74">
        <v>-88435</v>
      </c>
      <c r="M16" s="359"/>
      <c r="N16" s="30"/>
    </row>
    <row r="17" spans="1:14" ht="17.25" customHeight="1" x14ac:dyDescent="0.2">
      <c r="A17" s="363" t="s">
        <v>344</v>
      </c>
      <c r="B17" s="363"/>
      <c r="C17" s="363"/>
      <c r="D17" s="65"/>
      <c r="E17" s="65"/>
      <c r="F17" s="65"/>
      <c r="G17" s="65"/>
      <c r="H17" s="145"/>
      <c r="I17" s="145"/>
      <c r="J17" s="145"/>
      <c r="K17" s="145"/>
      <c r="L17" s="145"/>
      <c r="N17" s="30"/>
    </row>
    <row r="18" spans="1:14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</sheetData>
  <mergeCells count="9">
    <mergeCell ref="M1:M16"/>
    <mergeCell ref="D3:H3"/>
    <mergeCell ref="A17:C17"/>
    <mergeCell ref="A3:A4"/>
    <mergeCell ref="C3:C4"/>
    <mergeCell ref="B3:B4"/>
    <mergeCell ref="I3:L3"/>
    <mergeCell ref="A2:L2"/>
    <mergeCell ref="A1:L1"/>
  </mergeCells>
  <printOptions horizontalCentered="1"/>
  <pageMargins left="0.23622047244094499" right="0.23622047244094499" top="0.511811023622047" bottom="0.511811023622047" header="0" footer="0"/>
  <pageSetup paperSize="9" scale="87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30"/>
  <sheetViews>
    <sheetView zoomScaleNormal="100" workbookViewId="0">
      <selection sqref="A1:M1"/>
    </sheetView>
  </sheetViews>
  <sheetFormatPr defaultRowHeight="12.75" x14ac:dyDescent="0.2"/>
  <cols>
    <col min="1" max="1" width="18.140625" style="3" customWidth="1"/>
    <col min="2" max="2" width="27.85546875" style="3" customWidth="1"/>
    <col min="3" max="13" width="13.28515625" style="3" customWidth="1"/>
    <col min="14" max="14" width="6.7109375" style="33" customWidth="1"/>
    <col min="15" max="16384" width="9.140625" style="3"/>
  </cols>
  <sheetData>
    <row r="1" spans="1:22" s="11" customFormat="1" ht="18" customHeight="1" x14ac:dyDescent="0.25">
      <c r="A1" s="371" t="s">
        <v>384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9">
        <v>18</v>
      </c>
    </row>
    <row r="2" spans="1:22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79"/>
    </row>
    <row r="3" spans="1:22" s="48" customFormat="1" ht="35.1" customHeight="1" x14ac:dyDescent="0.2">
      <c r="A3" s="380" t="s">
        <v>5</v>
      </c>
      <c r="B3" s="381"/>
      <c r="C3" s="364">
        <v>2019</v>
      </c>
      <c r="D3" s="364">
        <v>2020</v>
      </c>
      <c r="E3" s="360">
        <v>2020</v>
      </c>
      <c r="F3" s="361"/>
      <c r="G3" s="361"/>
      <c r="H3" s="361"/>
      <c r="I3" s="362"/>
      <c r="J3" s="360" t="s">
        <v>346</v>
      </c>
      <c r="K3" s="361"/>
      <c r="L3" s="361"/>
      <c r="M3" s="362"/>
      <c r="N3" s="379"/>
    </row>
    <row r="4" spans="1:22" s="48" customFormat="1" ht="35.1" customHeight="1" x14ac:dyDescent="0.2">
      <c r="A4" s="382"/>
      <c r="B4" s="383"/>
      <c r="C4" s="365"/>
      <c r="D4" s="365"/>
      <c r="E4" s="7" t="s">
        <v>290</v>
      </c>
      <c r="F4" s="7" t="s">
        <v>294</v>
      </c>
      <c r="G4" s="7" t="s">
        <v>295</v>
      </c>
      <c r="H4" s="235" t="s">
        <v>400</v>
      </c>
      <c r="I4" s="7" t="s">
        <v>296</v>
      </c>
      <c r="J4" s="7" t="s">
        <v>290</v>
      </c>
      <c r="K4" s="7" t="s">
        <v>294</v>
      </c>
      <c r="L4" s="7" t="s">
        <v>295</v>
      </c>
      <c r="M4" s="235" t="s">
        <v>400</v>
      </c>
      <c r="N4" s="379"/>
      <c r="O4" s="119"/>
      <c r="P4" s="119"/>
      <c r="Q4" s="119"/>
      <c r="R4" s="119"/>
    </row>
    <row r="5" spans="1:22" s="48" customFormat="1" ht="21" customHeight="1" x14ac:dyDescent="0.2">
      <c r="A5" s="49"/>
      <c r="B5" s="50" t="s">
        <v>68</v>
      </c>
      <c r="C5" s="97">
        <v>66351</v>
      </c>
      <c r="D5" s="97">
        <v>60427</v>
      </c>
      <c r="E5" s="97">
        <v>15464</v>
      </c>
      <c r="F5" s="97">
        <v>9968</v>
      </c>
      <c r="G5" s="97">
        <v>17450</v>
      </c>
      <c r="H5" s="97">
        <v>42882</v>
      </c>
      <c r="I5" s="97">
        <v>17545</v>
      </c>
      <c r="J5" s="97">
        <v>14943</v>
      </c>
      <c r="K5" s="97">
        <v>16695</v>
      </c>
      <c r="L5" s="97">
        <v>18872</v>
      </c>
      <c r="M5" s="97">
        <v>50510</v>
      </c>
      <c r="N5" s="379"/>
      <c r="O5" s="119"/>
      <c r="P5" s="119"/>
      <c r="Q5" s="119"/>
      <c r="R5" s="119"/>
      <c r="S5" s="119"/>
      <c r="T5" s="119"/>
      <c r="U5" s="119"/>
      <c r="V5" s="119"/>
    </row>
    <row r="6" spans="1:22" s="48" customFormat="1" ht="21" customHeight="1" x14ac:dyDescent="0.2">
      <c r="A6" s="49" t="s">
        <v>57</v>
      </c>
      <c r="B6" s="51"/>
      <c r="C6" s="84">
        <v>29698</v>
      </c>
      <c r="D6" s="84">
        <v>27457</v>
      </c>
      <c r="E6" s="84">
        <v>6931</v>
      </c>
      <c r="F6" s="84">
        <v>4757</v>
      </c>
      <c r="G6" s="84">
        <v>7772</v>
      </c>
      <c r="H6" s="84">
        <v>19460</v>
      </c>
      <c r="I6" s="84">
        <v>7997</v>
      </c>
      <c r="J6" s="84">
        <v>6874</v>
      </c>
      <c r="K6" s="84">
        <v>7045</v>
      </c>
      <c r="L6" s="84">
        <v>7070</v>
      </c>
      <c r="M6" s="84">
        <v>20989</v>
      </c>
      <c r="N6" s="379"/>
    </row>
    <row r="7" spans="1:22" s="48" customFormat="1" ht="21" customHeight="1" x14ac:dyDescent="0.2">
      <c r="A7" s="49"/>
      <c r="B7" s="51" t="s">
        <v>29</v>
      </c>
      <c r="C7" s="92">
        <v>75</v>
      </c>
      <c r="D7" s="92">
        <v>132</v>
      </c>
      <c r="E7" s="92">
        <v>30</v>
      </c>
      <c r="F7" s="92">
        <v>21</v>
      </c>
      <c r="G7" s="92">
        <v>26</v>
      </c>
      <c r="H7" s="92">
        <v>77</v>
      </c>
      <c r="I7" s="92">
        <v>55</v>
      </c>
      <c r="J7" s="92">
        <v>16</v>
      </c>
      <c r="K7" s="92">
        <v>19</v>
      </c>
      <c r="L7" s="92">
        <v>27</v>
      </c>
      <c r="M7" s="92">
        <v>62</v>
      </c>
      <c r="N7" s="379"/>
    </row>
    <row r="8" spans="1:22" s="48" customFormat="1" ht="21" customHeight="1" x14ac:dyDescent="0.2">
      <c r="A8" s="52"/>
      <c r="B8" s="51" t="s">
        <v>6</v>
      </c>
      <c r="C8" s="92">
        <v>997</v>
      </c>
      <c r="D8" s="92">
        <v>1207</v>
      </c>
      <c r="E8" s="92">
        <v>241</v>
      </c>
      <c r="F8" s="92">
        <v>176</v>
      </c>
      <c r="G8" s="92">
        <v>344</v>
      </c>
      <c r="H8" s="92">
        <v>761</v>
      </c>
      <c r="I8" s="92">
        <v>446</v>
      </c>
      <c r="J8" s="92">
        <v>365</v>
      </c>
      <c r="K8" s="92">
        <v>304</v>
      </c>
      <c r="L8" s="92">
        <v>302</v>
      </c>
      <c r="M8" s="92">
        <v>971</v>
      </c>
      <c r="N8" s="379"/>
    </row>
    <row r="9" spans="1:22" s="48" customFormat="1" ht="21" customHeight="1" x14ac:dyDescent="0.2">
      <c r="A9" s="52"/>
      <c r="B9" s="51" t="s">
        <v>78</v>
      </c>
      <c r="C9" s="92">
        <v>262</v>
      </c>
      <c r="D9" s="92">
        <v>223</v>
      </c>
      <c r="E9" s="92">
        <v>79</v>
      </c>
      <c r="F9" s="92">
        <v>12</v>
      </c>
      <c r="G9" s="92">
        <v>58</v>
      </c>
      <c r="H9" s="92">
        <v>149</v>
      </c>
      <c r="I9" s="92">
        <v>74</v>
      </c>
      <c r="J9" s="92">
        <v>45</v>
      </c>
      <c r="K9" s="92">
        <v>32</v>
      </c>
      <c r="L9" s="92">
        <v>38</v>
      </c>
      <c r="M9" s="92">
        <v>115</v>
      </c>
      <c r="N9" s="379"/>
    </row>
    <row r="10" spans="1:22" s="48" customFormat="1" ht="21" customHeight="1" x14ac:dyDescent="0.2">
      <c r="A10" s="52"/>
      <c r="B10" s="51" t="s">
        <v>7</v>
      </c>
      <c r="C10" s="92">
        <v>6271</v>
      </c>
      <c r="D10" s="92">
        <v>4848</v>
      </c>
      <c r="E10" s="92">
        <v>1157</v>
      </c>
      <c r="F10" s="92">
        <v>995</v>
      </c>
      <c r="G10" s="92">
        <v>1331</v>
      </c>
      <c r="H10" s="92">
        <v>3483</v>
      </c>
      <c r="I10" s="92">
        <v>1365</v>
      </c>
      <c r="J10" s="92">
        <v>1219</v>
      </c>
      <c r="K10" s="92">
        <v>1354</v>
      </c>
      <c r="L10" s="92">
        <v>1870</v>
      </c>
      <c r="M10" s="92">
        <v>4443</v>
      </c>
      <c r="N10" s="379"/>
    </row>
    <row r="11" spans="1:22" s="48" customFormat="1" ht="21" customHeight="1" x14ac:dyDescent="0.2">
      <c r="A11" s="52"/>
      <c r="B11" s="51" t="s">
        <v>8</v>
      </c>
      <c r="C11" s="92">
        <v>1380</v>
      </c>
      <c r="D11" s="92">
        <v>1148</v>
      </c>
      <c r="E11" s="92">
        <v>261</v>
      </c>
      <c r="F11" s="92">
        <v>182</v>
      </c>
      <c r="G11" s="92">
        <v>328</v>
      </c>
      <c r="H11" s="92">
        <v>771</v>
      </c>
      <c r="I11" s="92">
        <v>377</v>
      </c>
      <c r="J11" s="92">
        <v>308</v>
      </c>
      <c r="K11" s="92">
        <v>251</v>
      </c>
      <c r="L11" s="92">
        <v>328</v>
      </c>
      <c r="M11" s="92">
        <v>887</v>
      </c>
      <c r="N11" s="379"/>
    </row>
    <row r="12" spans="1:22" s="48" customFormat="1" ht="21" customHeight="1" x14ac:dyDescent="0.2">
      <c r="A12" s="52"/>
      <c r="B12" s="51" t="s">
        <v>9</v>
      </c>
      <c r="C12" s="92">
        <v>3644</v>
      </c>
      <c r="D12" s="92">
        <v>3960</v>
      </c>
      <c r="E12" s="92">
        <v>904</v>
      </c>
      <c r="F12" s="92">
        <v>833</v>
      </c>
      <c r="G12" s="92">
        <v>1076</v>
      </c>
      <c r="H12" s="92">
        <v>2813</v>
      </c>
      <c r="I12" s="92">
        <v>1147</v>
      </c>
      <c r="J12" s="92">
        <v>1100</v>
      </c>
      <c r="K12" s="92">
        <v>675</v>
      </c>
      <c r="L12" s="92">
        <v>763</v>
      </c>
      <c r="M12" s="92">
        <v>2538</v>
      </c>
      <c r="N12" s="379"/>
    </row>
    <row r="13" spans="1:22" s="48" customFormat="1" ht="21" customHeight="1" x14ac:dyDescent="0.2">
      <c r="A13" s="52"/>
      <c r="B13" s="51" t="s">
        <v>10</v>
      </c>
      <c r="C13" s="92">
        <v>2601</v>
      </c>
      <c r="D13" s="92">
        <v>2685</v>
      </c>
      <c r="E13" s="92">
        <v>963</v>
      </c>
      <c r="F13" s="92">
        <v>303</v>
      </c>
      <c r="G13" s="92">
        <v>674</v>
      </c>
      <c r="H13" s="92">
        <v>1940</v>
      </c>
      <c r="I13" s="92">
        <v>745</v>
      </c>
      <c r="J13" s="92">
        <v>759</v>
      </c>
      <c r="K13" s="92">
        <v>638</v>
      </c>
      <c r="L13" s="92">
        <v>644</v>
      </c>
      <c r="M13" s="92">
        <v>2041</v>
      </c>
      <c r="N13" s="379"/>
    </row>
    <row r="14" spans="1:22" s="48" customFormat="1" ht="21" customHeight="1" x14ac:dyDescent="0.2">
      <c r="A14" s="52"/>
      <c r="B14" s="51" t="s">
        <v>11</v>
      </c>
      <c r="C14" s="92">
        <v>606</v>
      </c>
      <c r="D14" s="92">
        <v>306</v>
      </c>
      <c r="E14" s="92">
        <v>108</v>
      </c>
      <c r="F14" s="92">
        <v>24</v>
      </c>
      <c r="G14" s="92">
        <v>121</v>
      </c>
      <c r="H14" s="92">
        <v>253</v>
      </c>
      <c r="I14" s="92">
        <v>53</v>
      </c>
      <c r="J14" s="92">
        <v>119</v>
      </c>
      <c r="K14" s="92">
        <v>150</v>
      </c>
      <c r="L14" s="92">
        <v>110</v>
      </c>
      <c r="M14" s="92">
        <v>379</v>
      </c>
      <c r="N14" s="379"/>
    </row>
    <row r="15" spans="1:22" s="48" customFormat="1" ht="21" customHeight="1" x14ac:dyDescent="0.2">
      <c r="A15" s="52"/>
      <c r="B15" s="51" t="s">
        <v>14</v>
      </c>
      <c r="C15" s="92">
        <v>2937</v>
      </c>
      <c r="D15" s="92">
        <v>3415</v>
      </c>
      <c r="E15" s="92">
        <v>954</v>
      </c>
      <c r="F15" s="92">
        <v>487</v>
      </c>
      <c r="G15" s="92">
        <v>1001</v>
      </c>
      <c r="H15" s="92">
        <v>2442</v>
      </c>
      <c r="I15" s="92">
        <v>973</v>
      </c>
      <c r="J15" s="92">
        <v>726</v>
      </c>
      <c r="K15" s="92">
        <v>1015</v>
      </c>
      <c r="L15" s="92">
        <v>785</v>
      </c>
      <c r="M15" s="92">
        <v>2526</v>
      </c>
      <c r="N15" s="379"/>
    </row>
    <row r="16" spans="1:22" s="48" customFormat="1" ht="21" customHeight="1" x14ac:dyDescent="0.2">
      <c r="A16" s="52"/>
      <c r="B16" s="51" t="s">
        <v>25</v>
      </c>
      <c r="C16" s="92">
        <v>878</v>
      </c>
      <c r="D16" s="92">
        <v>832</v>
      </c>
      <c r="E16" s="92">
        <v>208</v>
      </c>
      <c r="F16" s="92">
        <v>143</v>
      </c>
      <c r="G16" s="92">
        <v>256</v>
      </c>
      <c r="H16" s="92">
        <v>607</v>
      </c>
      <c r="I16" s="92">
        <v>225</v>
      </c>
      <c r="J16" s="92">
        <v>199</v>
      </c>
      <c r="K16" s="92">
        <v>276</v>
      </c>
      <c r="L16" s="92">
        <v>295</v>
      </c>
      <c r="M16" s="92">
        <v>770</v>
      </c>
      <c r="N16" s="379"/>
    </row>
    <row r="17" spans="1:14" s="48" customFormat="1" ht="21" customHeight="1" x14ac:dyDescent="0.2">
      <c r="A17" s="52"/>
      <c r="B17" s="51" t="s">
        <v>13</v>
      </c>
      <c r="C17" s="92">
        <v>7328</v>
      </c>
      <c r="D17" s="92">
        <v>6085</v>
      </c>
      <c r="E17" s="92">
        <v>1445</v>
      </c>
      <c r="F17" s="92">
        <v>1063</v>
      </c>
      <c r="G17" s="92">
        <v>1799</v>
      </c>
      <c r="H17" s="92">
        <v>4307</v>
      </c>
      <c r="I17" s="92">
        <v>1778</v>
      </c>
      <c r="J17" s="92">
        <v>1601</v>
      </c>
      <c r="K17" s="92">
        <v>1826</v>
      </c>
      <c r="L17" s="92">
        <v>1409</v>
      </c>
      <c r="M17" s="92">
        <v>4836</v>
      </c>
      <c r="N17" s="379"/>
    </row>
    <row r="18" spans="1:14" s="48" customFormat="1" ht="21" customHeight="1" x14ac:dyDescent="0.2">
      <c r="A18" s="52"/>
      <c r="B18" s="53" t="s">
        <v>187</v>
      </c>
      <c r="C18" s="92">
        <v>2719</v>
      </c>
      <c r="D18" s="92">
        <v>2616</v>
      </c>
      <c r="E18" s="92">
        <v>581</v>
      </c>
      <c r="F18" s="92">
        <v>518</v>
      </c>
      <c r="G18" s="92">
        <v>758</v>
      </c>
      <c r="H18" s="92">
        <v>1857</v>
      </c>
      <c r="I18" s="92">
        <v>759</v>
      </c>
      <c r="J18" s="92">
        <v>417</v>
      </c>
      <c r="K18" s="92">
        <v>505</v>
      </c>
      <c r="L18" s="92">
        <v>499</v>
      </c>
      <c r="M18" s="92">
        <v>1421</v>
      </c>
      <c r="N18" s="379"/>
    </row>
    <row r="19" spans="1:14" s="48" customFormat="1" ht="21" customHeight="1" x14ac:dyDescent="0.2">
      <c r="A19" s="49" t="s">
        <v>58</v>
      </c>
      <c r="B19" s="53"/>
      <c r="C19" s="84">
        <v>10593</v>
      </c>
      <c r="D19" s="84">
        <v>9073</v>
      </c>
      <c r="E19" s="84">
        <v>2875</v>
      </c>
      <c r="F19" s="84">
        <v>1373</v>
      </c>
      <c r="G19" s="84">
        <v>2415</v>
      </c>
      <c r="H19" s="84">
        <v>6663</v>
      </c>
      <c r="I19" s="84">
        <v>2410</v>
      </c>
      <c r="J19" s="84">
        <v>2209</v>
      </c>
      <c r="K19" s="84">
        <v>2703</v>
      </c>
      <c r="L19" s="84">
        <v>3404</v>
      </c>
      <c r="M19" s="84">
        <v>8316</v>
      </c>
      <c r="N19" s="379"/>
    </row>
    <row r="20" spans="1:14" s="48" customFormat="1" ht="21" customHeight="1" x14ac:dyDescent="0.2">
      <c r="A20" s="49"/>
      <c r="B20" s="53" t="s">
        <v>65</v>
      </c>
      <c r="C20" s="92">
        <v>1137</v>
      </c>
      <c r="D20" s="92">
        <v>934</v>
      </c>
      <c r="E20" s="92">
        <v>251</v>
      </c>
      <c r="F20" s="92">
        <v>204</v>
      </c>
      <c r="G20" s="92">
        <v>245</v>
      </c>
      <c r="H20" s="92">
        <v>700</v>
      </c>
      <c r="I20" s="92">
        <v>234</v>
      </c>
      <c r="J20" s="92">
        <v>182</v>
      </c>
      <c r="K20" s="92">
        <v>213</v>
      </c>
      <c r="L20" s="92">
        <v>264</v>
      </c>
      <c r="M20" s="92">
        <v>659</v>
      </c>
      <c r="N20" s="379"/>
    </row>
    <row r="21" spans="1:14" s="48" customFormat="1" ht="21" customHeight="1" x14ac:dyDescent="0.2">
      <c r="A21" s="52"/>
      <c r="B21" s="53" t="s">
        <v>347</v>
      </c>
      <c r="C21" s="92">
        <v>187</v>
      </c>
      <c r="D21" s="92">
        <v>128</v>
      </c>
      <c r="E21" s="92">
        <v>19</v>
      </c>
      <c r="F21" s="92">
        <v>28</v>
      </c>
      <c r="G21" s="92">
        <v>25</v>
      </c>
      <c r="H21" s="92">
        <v>72</v>
      </c>
      <c r="I21" s="92">
        <v>56</v>
      </c>
      <c r="J21" s="92">
        <v>58</v>
      </c>
      <c r="K21" s="92">
        <v>69</v>
      </c>
      <c r="L21" s="92">
        <v>53</v>
      </c>
      <c r="M21" s="92">
        <v>180</v>
      </c>
      <c r="N21" s="379"/>
    </row>
    <row r="22" spans="1:14" s="48" customFormat="1" ht="21" customHeight="1" x14ac:dyDescent="0.2">
      <c r="A22" s="52"/>
      <c r="B22" s="53" t="s">
        <v>17</v>
      </c>
      <c r="C22" s="92">
        <v>848</v>
      </c>
      <c r="D22" s="92">
        <v>1269</v>
      </c>
      <c r="E22" s="92">
        <v>269</v>
      </c>
      <c r="F22" s="92">
        <v>195</v>
      </c>
      <c r="G22" s="92">
        <v>355</v>
      </c>
      <c r="H22" s="92">
        <v>819</v>
      </c>
      <c r="I22" s="92">
        <v>450</v>
      </c>
      <c r="J22" s="92">
        <v>315</v>
      </c>
      <c r="K22" s="92">
        <v>463</v>
      </c>
      <c r="L22" s="92">
        <v>512</v>
      </c>
      <c r="M22" s="92">
        <v>1290</v>
      </c>
      <c r="N22" s="379"/>
    </row>
    <row r="23" spans="1:14" s="48" customFormat="1" ht="21" customHeight="1" x14ac:dyDescent="0.2">
      <c r="A23" s="52"/>
      <c r="B23" s="53" t="s">
        <v>24</v>
      </c>
      <c r="C23" s="92">
        <v>1203</v>
      </c>
      <c r="D23" s="92">
        <v>795</v>
      </c>
      <c r="E23" s="92">
        <v>442</v>
      </c>
      <c r="F23" s="92">
        <v>110</v>
      </c>
      <c r="G23" s="92">
        <v>138</v>
      </c>
      <c r="H23" s="92">
        <v>690</v>
      </c>
      <c r="I23" s="92">
        <v>105</v>
      </c>
      <c r="J23" s="92">
        <v>119</v>
      </c>
      <c r="K23" s="92">
        <v>119</v>
      </c>
      <c r="L23" s="92">
        <v>205</v>
      </c>
      <c r="M23" s="92">
        <v>443</v>
      </c>
      <c r="N23" s="379"/>
    </row>
    <row r="24" spans="1:14" s="48" customFormat="1" ht="21" customHeight="1" x14ac:dyDescent="0.2">
      <c r="A24" s="52"/>
      <c r="B24" s="53" t="s">
        <v>76</v>
      </c>
      <c r="C24" s="92">
        <v>95</v>
      </c>
      <c r="D24" s="92">
        <v>92</v>
      </c>
      <c r="E24" s="92">
        <v>16</v>
      </c>
      <c r="F24" s="92">
        <v>17</v>
      </c>
      <c r="G24" s="92">
        <v>22</v>
      </c>
      <c r="H24" s="92">
        <v>55</v>
      </c>
      <c r="I24" s="92">
        <v>37</v>
      </c>
      <c r="J24" s="92">
        <v>19</v>
      </c>
      <c r="K24" s="92">
        <v>19</v>
      </c>
      <c r="L24" s="92">
        <v>11</v>
      </c>
      <c r="M24" s="92">
        <v>49</v>
      </c>
      <c r="N24" s="379"/>
    </row>
    <row r="25" spans="1:14" s="48" customFormat="1" ht="21" customHeight="1" x14ac:dyDescent="0.2">
      <c r="A25" s="52"/>
      <c r="B25" s="53" t="s">
        <v>81</v>
      </c>
      <c r="C25" s="92">
        <v>9</v>
      </c>
      <c r="D25" s="92">
        <v>4</v>
      </c>
      <c r="E25" s="92">
        <v>1</v>
      </c>
      <c r="F25" s="276">
        <v>0</v>
      </c>
      <c r="G25" s="92">
        <v>1</v>
      </c>
      <c r="H25" s="92">
        <v>2</v>
      </c>
      <c r="I25" s="92">
        <v>2</v>
      </c>
      <c r="J25" s="276">
        <v>0</v>
      </c>
      <c r="K25" s="92">
        <v>1</v>
      </c>
      <c r="L25" s="92">
        <v>2</v>
      </c>
      <c r="M25" s="92">
        <v>3</v>
      </c>
      <c r="N25" s="379"/>
    </row>
    <row r="26" spans="1:14" s="48" customFormat="1" ht="21" customHeight="1" x14ac:dyDescent="0.2">
      <c r="A26" s="52"/>
      <c r="B26" s="53" t="s">
        <v>20</v>
      </c>
      <c r="C26" s="92">
        <v>1206</v>
      </c>
      <c r="D26" s="92">
        <v>866</v>
      </c>
      <c r="E26" s="92">
        <v>254</v>
      </c>
      <c r="F26" s="92">
        <v>251</v>
      </c>
      <c r="G26" s="92">
        <v>235</v>
      </c>
      <c r="H26" s="92">
        <v>740</v>
      </c>
      <c r="I26" s="92">
        <v>126</v>
      </c>
      <c r="J26" s="92">
        <v>128</v>
      </c>
      <c r="K26" s="92">
        <v>112</v>
      </c>
      <c r="L26" s="92">
        <v>132</v>
      </c>
      <c r="M26" s="92">
        <v>372</v>
      </c>
      <c r="N26" s="379"/>
    </row>
    <row r="27" spans="1:14" s="48" customFormat="1" ht="21" customHeight="1" x14ac:dyDescent="0.2">
      <c r="A27" s="52"/>
      <c r="B27" s="53" t="s">
        <v>77</v>
      </c>
      <c r="C27" s="92">
        <v>652</v>
      </c>
      <c r="D27" s="92">
        <v>697</v>
      </c>
      <c r="E27" s="92">
        <v>144</v>
      </c>
      <c r="F27" s="92">
        <v>159</v>
      </c>
      <c r="G27" s="92">
        <v>256</v>
      </c>
      <c r="H27" s="92">
        <v>559</v>
      </c>
      <c r="I27" s="92">
        <v>138</v>
      </c>
      <c r="J27" s="92">
        <v>85</v>
      </c>
      <c r="K27" s="92">
        <v>161</v>
      </c>
      <c r="L27" s="92">
        <v>234</v>
      </c>
      <c r="M27" s="92">
        <v>480</v>
      </c>
      <c r="N27" s="379"/>
    </row>
    <row r="28" spans="1:14" s="48" customFormat="1" ht="21" customHeight="1" x14ac:dyDescent="0.2">
      <c r="A28" s="52"/>
      <c r="B28" s="53" t="s">
        <v>33</v>
      </c>
      <c r="C28" s="92">
        <v>200</v>
      </c>
      <c r="D28" s="92">
        <v>230</v>
      </c>
      <c r="E28" s="92">
        <v>56</v>
      </c>
      <c r="F28" s="92">
        <v>74</v>
      </c>
      <c r="G28" s="92">
        <v>54</v>
      </c>
      <c r="H28" s="92">
        <v>184</v>
      </c>
      <c r="I28" s="92">
        <v>46</v>
      </c>
      <c r="J28" s="92">
        <v>281</v>
      </c>
      <c r="K28" s="92">
        <v>208</v>
      </c>
      <c r="L28" s="92">
        <v>245</v>
      </c>
      <c r="M28" s="92">
        <v>734</v>
      </c>
      <c r="N28" s="379"/>
    </row>
    <row r="29" spans="1:14" s="48" customFormat="1" ht="21" customHeight="1" x14ac:dyDescent="0.2">
      <c r="A29" s="54"/>
      <c r="B29" s="55" t="s">
        <v>187</v>
      </c>
      <c r="C29" s="96">
        <v>5056</v>
      </c>
      <c r="D29" s="96">
        <v>4058</v>
      </c>
      <c r="E29" s="96">
        <v>1423</v>
      </c>
      <c r="F29" s="96">
        <v>335</v>
      </c>
      <c r="G29" s="96">
        <v>1084</v>
      </c>
      <c r="H29" s="96">
        <v>2842</v>
      </c>
      <c r="I29" s="96">
        <v>1216</v>
      </c>
      <c r="J29" s="96">
        <v>1022</v>
      </c>
      <c r="K29" s="96">
        <v>1338</v>
      </c>
      <c r="L29" s="96">
        <v>1746</v>
      </c>
      <c r="M29" s="96">
        <v>4106</v>
      </c>
      <c r="N29" s="379"/>
    </row>
    <row r="30" spans="1:14" ht="18" customHeight="1" x14ac:dyDescent="0.2">
      <c r="A30" s="9" t="s">
        <v>407</v>
      </c>
      <c r="B30" s="40"/>
      <c r="N30" s="379"/>
    </row>
  </sheetData>
  <mergeCells count="8">
    <mergeCell ref="N1:N30"/>
    <mergeCell ref="A3:B4"/>
    <mergeCell ref="E3:I3"/>
    <mergeCell ref="D3:D4"/>
    <mergeCell ref="C3:C4"/>
    <mergeCell ref="J3:M3"/>
    <mergeCell ref="A2:M2"/>
    <mergeCell ref="A1:M1"/>
  </mergeCells>
  <printOptions horizontalCentered="1"/>
  <pageMargins left="0.25" right="0.25" top="0.5" bottom="0.5" header="0" footer="0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6"/>
  <sheetViews>
    <sheetView zoomScaleNormal="100" workbookViewId="0">
      <selection sqref="A1:M1"/>
    </sheetView>
  </sheetViews>
  <sheetFormatPr defaultRowHeight="12.75" x14ac:dyDescent="0.2"/>
  <cols>
    <col min="1" max="1" width="12.5703125" style="3" customWidth="1"/>
    <col min="2" max="2" width="30.42578125" style="3" customWidth="1"/>
    <col min="3" max="13" width="13.5703125" style="3" customWidth="1"/>
    <col min="14" max="14" width="6.7109375" style="33" customWidth="1"/>
    <col min="15" max="16384" width="9.140625" style="3"/>
  </cols>
  <sheetData>
    <row r="1" spans="1:14" s="11" customFormat="1" ht="18" customHeight="1" x14ac:dyDescent="0.25">
      <c r="A1" s="371" t="s">
        <v>385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9">
        <v>19</v>
      </c>
    </row>
    <row r="2" spans="1:14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79"/>
    </row>
    <row r="3" spans="1:14" s="48" customFormat="1" ht="35.1" customHeight="1" x14ac:dyDescent="0.2">
      <c r="A3" s="380" t="s">
        <v>5</v>
      </c>
      <c r="B3" s="381"/>
      <c r="C3" s="364">
        <v>2019</v>
      </c>
      <c r="D3" s="364">
        <v>2020</v>
      </c>
      <c r="E3" s="360">
        <v>2020</v>
      </c>
      <c r="F3" s="361"/>
      <c r="G3" s="361"/>
      <c r="H3" s="361"/>
      <c r="I3" s="362"/>
      <c r="J3" s="360" t="s">
        <v>346</v>
      </c>
      <c r="K3" s="361"/>
      <c r="L3" s="361"/>
      <c r="M3" s="362"/>
      <c r="N3" s="379"/>
    </row>
    <row r="4" spans="1:14" s="48" customFormat="1" ht="35.1" customHeight="1" x14ac:dyDescent="0.2">
      <c r="A4" s="382"/>
      <c r="B4" s="383"/>
      <c r="C4" s="365"/>
      <c r="D4" s="365"/>
      <c r="E4" s="7" t="s">
        <v>290</v>
      </c>
      <c r="F4" s="7" t="s">
        <v>294</v>
      </c>
      <c r="G4" s="7" t="s">
        <v>295</v>
      </c>
      <c r="H4" s="235" t="s">
        <v>400</v>
      </c>
      <c r="I4" s="7" t="s">
        <v>296</v>
      </c>
      <c r="J4" s="7" t="s">
        <v>290</v>
      </c>
      <c r="K4" s="7" t="s">
        <v>294</v>
      </c>
      <c r="L4" s="7" t="s">
        <v>295</v>
      </c>
      <c r="M4" s="235" t="s">
        <v>400</v>
      </c>
      <c r="N4" s="379"/>
    </row>
    <row r="5" spans="1:14" s="48" customFormat="1" ht="25.5" customHeight="1" x14ac:dyDescent="0.2">
      <c r="A5" s="49" t="s">
        <v>59</v>
      </c>
      <c r="B5" s="53"/>
      <c r="C5" s="84">
        <v>17908</v>
      </c>
      <c r="D5" s="84">
        <v>17204</v>
      </c>
      <c r="E5" s="84">
        <v>3911</v>
      </c>
      <c r="F5" s="84">
        <v>2655</v>
      </c>
      <c r="G5" s="84">
        <v>5038</v>
      </c>
      <c r="H5" s="84">
        <v>11604</v>
      </c>
      <c r="I5" s="84">
        <v>5600</v>
      </c>
      <c r="J5" s="84">
        <v>4628</v>
      </c>
      <c r="K5" s="84">
        <v>5275</v>
      </c>
      <c r="L5" s="84">
        <v>6317</v>
      </c>
      <c r="M5" s="84">
        <v>16220</v>
      </c>
      <c r="N5" s="379"/>
    </row>
    <row r="6" spans="1:14" s="48" customFormat="1" ht="25.5" customHeight="1" x14ac:dyDescent="0.2">
      <c r="A6" s="52"/>
      <c r="B6" s="53" t="s">
        <v>35</v>
      </c>
      <c r="C6" s="92">
        <v>179</v>
      </c>
      <c r="D6" s="92">
        <v>193</v>
      </c>
      <c r="E6" s="92">
        <v>17</v>
      </c>
      <c r="F6" s="92">
        <v>48</v>
      </c>
      <c r="G6" s="92">
        <v>76</v>
      </c>
      <c r="H6" s="92">
        <v>141</v>
      </c>
      <c r="I6" s="92">
        <v>52</v>
      </c>
      <c r="J6" s="92">
        <v>66</v>
      </c>
      <c r="K6" s="92">
        <v>68</v>
      </c>
      <c r="L6" s="92">
        <v>73</v>
      </c>
      <c r="M6" s="92">
        <v>207</v>
      </c>
      <c r="N6" s="379"/>
    </row>
    <row r="7" spans="1:14" s="48" customFormat="1" ht="25.5" customHeight="1" x14ac:dyDescent="0.2">
      <c r="A7" s="52"/>
      <c r="B7" s="53" t="s">
        <v>44</v>
      </c>
      <c r="C7" s="92">
        <v>20</v>
      </c>
      <c r="D7" s="92">
        <v>16</v>
      </c>
      <c r="E7" s="92">
        <v>8</v>
      </c>
      <c r="F7" s="92">
        <v>1</v>
      </c>
      <c r="G7" s="92">
        <v>2</v>
      </c>
      <c r="H7" s="92">
        <v>11</v>
      </c>
      <c r="I7" s="92">
        <v>5</v>
      </c>
      <c r="J7" s="92">
        <v>3</v>
      </c>
      <c r="K7" s="92">
        <v>17</v>
      </c>
      <c r="L7" s="92">
        <v>4</v>
      </c>
      <c r="M7" s="92">
        <v>24</v>
      </c>
      <c r="N7" s="379"/>
    </row>
    <row r="8" spans="1:14" s="48" customFormat="1" ht="25.5" customHeight="1" x14ac:dyDescent="0.2">
      <c r="A8" s="52"/>
      <c r="B8" s="53" t="s">
        <v>18</v>
      </c>
      <c r="C8" s="92">
        <v>1961</v>
      </c>
      <c r="D8" s="92">
        <v>1914</v>
      </c>
      <c r="E8" s="92">
        <v>531</v>
      </c>
      <c r="F8" s="92">
        <v>302</v>
      </c>
      <c r="G8" s="92">
        <v>337</v>
      </c>
      <c r="H8" s="92">
        <v>1170</v>
      </c>
      <c r="I8" s="92">
        <v>744</v>
      </c>
      <c r="J8" s="92">
        <v>485</v>
      </c>
      <c r="K8" s="92">
        <v>405</v>
      </c>
      <c r="L8" s="92">
        <v>561</v>
      </c>
      <c r="M8" s="92">
        <v>1451</v>
      </c>
      <c r="N8" s="379"/>
    </row>
    <row r="9" spans="1:14" s="48" customFormat="1" ht="25.5" customHeight="1" x14ac:dyDescent="0.2">
      <c r="A9" s="52"/>
      <c r="B9" s="53" t="s">
        <v>71</v>
      </c>
      <c r="C9" s="92">
        <v>4684</v>
      </c>
      <c r="D9" s="92">
        <v>4148</v>
      </c>
      <c r="E9" s="92">
        <v>1098</v>
      </c>
      <c r="F9" s="92">
        <v>856</v>
      </c>
      <c r="G9" s="92">
        <v>1006</v>
      </c>
      <c r="H9" s="92">
        <v>2960</v>
      </c>
      <c r="I9" s="92">
        <v>1188</v>
      </c>
      <c r="J9" s="92">
        <v>1045</v>
      </c>
      <c r="K9" s="92">
        <v>1250</v>
      </c>
      <c r="L9" s="92">
        <v>1407</v>
      </c>
      <c r="M9" s="92">
        <v>3702</v>
      </c>
      <c r="N9" s="379"/>
    </row>
    <row r="10" spans="1:14" s="48" customFormat="1" ht="25.5" customHeight="1" x14ac:dyDescent="0.2">
      <c r="A10" s="52"/>
      <c r="B10" s="53" t="s">
        <v>79</v>
      </c>
      <c r="C10" s="92">
        <v>366</v>
      </c>
      <c r="D10" s="92">
        <v>302</v>
      </c>
      <c r="E10" s="92">
        <v>57</v>
      </c>
      <c r="F10" s="92">
        <v>70</v>
      </c>
      <c r="G10" s="92">
        <v>100</v>
      </c>
      <c r="H10" s="92">
        <v>227</v>
      </c>
      <c r="I10" s="92">
        <v>75</v>
      </c>
      <c r="J10" s="92">
        <v>79</v>
      </c>
      <c r="K10" s="92">
        <v>116</v>
      </c>
      <c r="L10" s="92">
        <v>83</v>
      </c>
      <c r="M10" s="92">
        <v>278</v>
      </c>
      <c r="N10" s="379"/>
    </row>
    <row r="11" spans="1:14" s="48" customFormat="1" ht="25.5" customHeight="1" x14ac:dyDescent="0.2">
      <c r="A11" s="52"/>
      <c r="B11" s="53" t="s">
        <v>38</v>
      </c>
      <c r="C11" s="92">
        <v>144</v>
      </c>
      <c r="D11" s="92">
        <v>119</v>
      </c>
      <c r="E11" s="92">
        <v>20</v>
      </c>
      <c r="F11" s="92">
        <v>28</v>
      </c>
      <c r="G11" s="92">
        <v>17</v>
      </c>
      <c r="H11" s="92">
        <v>65</v>
      </c>
      <c r="I11" s="92">
        <v>54</v>
      </c>
      <c r="J11" s="92">
        <v>37</v>
      </c>
      <c r="K11" s="92">
        <v>15</v>
      </c>
      <c r="L11" s="92">
        <v>37</v>
      </c>
      <c r="M11" s="92">
        <v>89</v>
      </c>
      <c r="N11" s="379"/>
    </row>
    <row r="12" spans="1:14" s="48" customFormat="1" ht="25.5" customHeight="1" x14ac:dyDescent="0.2">
      <c r="A12" s="52"/>
      <c r="B12" s="53" t="s">
        <v>12</v>
      </c>
      <c r="C12" s="92">
        <v>1715</v>
      </c>
      <c r="D12" s="92">
        <v>1679</v>
      </c>
      <c r="E12" s="92">
        <v>261</v>
      </c>
      <c r="F12" s="92">
        <v>297</v>
      </c>
      <c r="G12" s="92">
        <v>406</v>
      </c>
      <c r="H12" s="92">
        <v>964</v>
      </c>
      <c r="I12" s="92">
        <v>715</v>
      </c>
      <c r="J12" s="92">
        <v>550</v>
      </c>
      <c r="K12" s="92">
        <v>687</v>
      </c>
      <c r="L12" s="92">
        <v>867</v>
      </c>
      <c r="M12" s="92">
        <v>2104</v>
      </c>
      <c r="N12" s="379"/>
    </row>
    <row r="13" spans="1:14" s="48" customFormat="1" ht="25.5" customHeight="1" x14ac:dyDescent="0.2">
      <c r="A13" s="52"/>
      <c r="B13" s="53" t="s">
        <v>19</v>
      </c>
      <c r="C13" s="92">
        <v>982</v>
      </c>
      <c r="D13" s="92">
        <v>927</v>
      </c>
      <c r="E13" s="92">
        <v>182</v>
      </c>
      <c r="F13" s="92">
        <v>186</v>
      </c>
      <c r="G13" s="92">
        <v>345</v>
      </c>
      <c r="H13" s="92">
        <v>713</v>
      </c>
      <c r="I13" s="92">
        <v>214</v>
      </c>
      <c r="J13" s="92">
        <v>224</v>
      </c>
      <c r="K13" s="92">
        <v>246</v>
      </c>
      <c r="L13" s="92">
        <v>231</v>
      </c>
      <c r="M13" s="92">
        <v>701</v>
      </c>
      <c r="N13" s="379"/>
    </row>
    <row r="14" spans="1:14" s="48" customFormat="1" ht="25.5" customHeight="1" x14ac:dyDescent="0.2">
      <c r="A14" s="52"/>
      <c r="B14" s="53" t="s">
        <v>69</v>
      </c>
      <c r="C14" s="92">
        <v>6948</v>
      </c>
      <c r="D14" s="92">
        <v>7188</v>
      </c>
      <c r="E14" s="92">
        <v>1495</v>
      </c>
      <c r="F14" s="92">
        <v>746</v>
      </c>
      <c r="G14" s="92">
        <v>2572</v>
      </c>
      <c r="H14" s="92">
        <v>4813</v>
      </c>
      <c r="I14" s="92">
        <v>2375</v>
      </c>
      <c r="J14" s="92">
        <v>1933</v>
      </c>
      <c r="K14" s="92">
        <v>2306</v>
      </c>
      <c r="L14" s="92">
        <v>2859</v>
      </c>
      <c r="M14" s="92">
        <v>7098</v>
      </c>
      <c r="N14" s="379"/>
    </row>
    <row r="15" spans="1:14" s="48" customFormat="1" ht="25.5" customHeight="1" x14ac:dyDescent="0.2">
      <c r="A15" s="52"/>
      <c r="B15" s="53" t="s">
        <v>42</v>
      </c>
      <c r="C15" s="92">
        <v>26</v>
      </c>
      <c r="D15" s="92">
        <v>13</v>
      </c>
      <c r="E15" s="92">
        <v>11</v>
      </c>
      <c r="F15" s="92">
        <v>2</v>
      </c>
      <c r="G15" s="276">
        <v>0</v>
      </c>
      <c r="H15" s="276">
        <v>13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379"/>
    </row>
    <row r="16" spans="1:14" s="48" customFormat="1" ht="25.5" customHeight="1" x14ac:dyDescent="0.2">
      <c r="A16" s="52"/>
      <c r="B16" s="53" t="s">
        <v>187</v>
      </c>
      <c r="C16" s="92">
        <v>883</v>
      </c>
      <c r="D16" s="92">
        <v>705</v>
      </c>
      <c r="E16" s="92">
        <v>231</v>
      </c>
      <c r="F16" s="92">
        <v>119</v>
      </c>
      <c r="G16" s="92">
        <v>177</v>
      </c>
      <c r="H16" s="92">
        <v>527</v>
      </c>
      <c r="I16" s="92">
        <v>178</v>
      </c>
      <c r="J16" s="92">
        <v>206</v>
      </c>
      <c r="K16" s="92">
        <v>165</v>
      </c>
      <c r="L16" s="92">
        <v>195</v>
      </c>
      <c r="M16" s="92">
        <v>566</v>
      </c>
      <c r="N16" s="379"/>
    </row>
    <row r="17" spans="1:16" s="48" customFormat="1" ht="25.5" customHeight="1" x14ac:dyDescent="0.2">
      <c r="A17" s="49" t="s">
        <v>60</v>
      </c>
      <c r="B17" s="53"/>
      <c r="C17" s="84">
        <v>7542</v>
      </c>
      <c r="D17" s="84">
        <v>6272</v>
      </c>
      <c r="E17" s="84">
        <v>1649</v>
      </c>
      <c r="F17" s="84">
        <v>1103</v>
      </c>
      <c r="G17" s="84">
        <v>2077</v>
      </c>
      <c r="H17" s="84">
        <v>4829</v>
      </c>
      <c r="I17" s="84">
        <v>1443</v>
      </c>
      <c r="J17" s="84">
        <v>1158</v>
      </c>
      <c r="K17" s="84">
        <v>1517</v>
      </c>
      <c r="L17" s="84">
        <v>1956</v>
      </c>
      <c r="M17" s="84">
        <v>4631</v>
      </c>
      <c r="N17" s="379"/>
    </row>
    <row r="18" spans="1:16" s="48" customFormat="1" ht="25.5" customHeight="1" x14ac:dyDescent="0.2">
      <c r="A18" s="52"/>
      <c r="B18" s="53" t="s">
        <v>16</v>
      </c>
      <c r="C18" s="92">
        <v>266</v>
      </c>
      <c r="D18" s="92">
        <v>210</v>
      </c>
      <c r="E18" s="92">
        <v>58</v>
      </c>
      <c r="F18" s="92">
        <v>36</v>
      </c>
      <c r="G18" s="92">
        <v>76</v>
      </c>
      <c r="H18" s="92">
        <v>170</v>
      </c>
      <c r="I18" s="92">
        <v>40</v>
      </c>
      <c r="J18" s="92">
        <v>48</v>
      </c>
      <c r="K18" s="92">
        <v>53</v>
      </c>
      <c r="L18" s="92">
        <v>47</v>
      </c>
      <c r="M18" s="92">
        <v>148</v>
      </c>
      <c r="N18" s="379"/>
    </row>
    <row r="19" spans="1:16" s="48" customFormat="1" ht="25.5" customHeight="1" x14ac:dyDescent="0.2">
      <c r="A19" s="52"/>
      <c r="B19" s="53" t="s">
        <v>22</v>
      </c>
      <c r="C19" s="92">
        <v>7106</v>
      </c>
      <c r="D19" s="92">
        <v>5827</v>
      </c>
      <c r="E19" s="92">
        <v>1563</v>
      </c>
      <c r="F19" s="92">
        <v>1044</v>
      </c>
      <c r="G19" s="92">
        <v>1925</v>
      </c>
      <c r="H19" s="92">
        <v>4532</v>
      </c>
      <c r="I19" s="92">
        <v>1295</v>
      </c>
      <c r="J19" s="92">
        <v>1083</v>
      </c>
      <c r="K19" s="92">
        <v>1355</v>
      </c>
      <c r="L19" s="92">
        <v>1648</v>
      </c>
      <c r="M19" s="92">
        <v>4086</v>
      </c>
      <c r="N19" s="379"/>
    </row>
    <row r="20" spans="1:16" s="48" customFormat="1" ht="25.5" customHeight="1" x14ac:dyDescent="0.2">
      <c r="A20" s="52"/>
      <c r="B20" s="53" t="s">
        <v>82</v>
      </c>
      <c r="C20" s="92">
        <v>67</v>
      </c>
      <c r="D20" s="92">
        <v>62</v>
      </c>
      <c r="E20" s="92">
        <v>10</v>
      </c>
      <c r="F20" s="92">
        <v>1</v>
      </c>
      <c r="G20" s="92">
        <v>30</v>
      </c>
      <c r="H20" s="92">
        <v>41</v>
      </c>
      <c r="I20" s="92">
        <v>21</v>
      </c>
      <c r="J20" s="92">
        <v>2</v>
      </c>
      <c r="K20" s="92">
        <v>7</v>
      </c>
      <c r="L20" s="92">
        <v>2</v>
      </c>
      <c r="M20" s="92">
        <v>11</v>
      </c>
      <c r="N20" s="379"/>
    </row>
    <row r="21" spans="1:16" s="48" customFormat="1" ht="25.5" customHeight="1" x14ac:dyDescent="0.2">
      <c r="A21" s="52"/>
      <c r="B21" s="53" t="s">
        <v>187</v>
      </c>
      <c r="C21" s="92">
        <v>103</v>
      </c>
      <c r="D21" s="92">
        <v>173</v>
      </c>
      <c r="E21" s="92">
        <v>18</v>
      </c>
      <c r="F21" s="92">
        <v>22</v>
      </c>
      <c r="G21" s="92">
        <v>46</v>
      </c>
      <c r="H21" s="92">
        <v>86</v>
      </c>
      <c r="I21" s="92">
        <v>87</v>
      </c>
      <c r="J21" s="92">
        <v>25</v>
      </c>
      <c r="K21" s="92">
        <v>102</v>
      </c>
      <c r="L21" s="92">
        <v>259</v>
      </c>
      <c r="M21" s="92">
        <v>386</v>
      </c>
      <c r="N21" s="379"/>
    </row>
    <row r="22" spans="1:16" s="48" customFormat="1" ht="25.5" customHeight="1" x14ac:dyDescent="0.2">
      <c r="A22" s="49" t="s">
        <v>61</v>
      </c>
      <c r="B22" s="53"/>
      <c r="C22" s="84">
        <v>610</v>
      </c>
      <c r="D22" s="84">
        <v>420</v>
      </c>
      <c r="E22" s="84">
        <v>98</v>
      </c>
      <c r="F22" s="84">
        <v>80</v>
      </c>
      <c r="G22" s="84">
        <v>147</v>
      </c>
      <c r="H22" s="84">
        <v>325</v>
      </c>
      <c r="I22" s="84">
        <v>95</v>
      </c>
      <c r="J22" s="84">
        <v>74</v>
      </c>
      <c r="K22" s="84">
        <v>155</v>
      </c>
      <c r="L22" s="84">
        <v>125</v>
      </c>
      <c r="M22" s="84">
        <v>354</v>
      </c>
      <c r="N22" s="379"/>
    </row>
    <row r="23" spans="1:16" s="48" customFormat="1" ht="25.5" customHeight="1" x14ac:dyDescent="0.2">
      <c r="A23" s="52"/>
      <c r="B23" s="53" t="s">
        <v>15</v>
      </c>
      <c r="C23" s="92">
        <v>501</v>
      </c>
      <c r="D23" s="92">
        <v>328</v>
      </c>
      <c r="E23" s="92">
        <v>55</v>
      </c>
      <c r="F23" s="92">
        <v>77</v>
      </c>
      <c r="G23" s="92">
        <v>112</v>
      </c>
      <c r="H23" s="92">
        <v>244</v>
      </c>
      <c r="I23" s="92">
        <v>84</v>
      </c>
      <c r="J23" s="92">
        <v>60</v>
      </c>
      <c r="K23" s="92">
        <v>142</v>
      </c>
      <c r="L23" s="92">
        <v>119</v>
      </c>
      <c r="M23" s="92">
        <v>321</v>
      </c>
      <c r="N23" s="379"/>
    </row>
    <row r="24" spans="1:16" s="48" customFormat="1" ht="25.5" customHeight="1" x14ac:dyDescent="0.2">
      <c r="A24" s="52"/>
      <c r="B24" s="51" t="s">
        <v>80</v>
      </c>
      <c r="C24" s="92">
        <v>105</v>
      </c>
      <c r="D24" s="92">
        <v>88</v>
      </c>
      <c r="E24" s="92">
        <v>42</v>
      </c>
      <c r="F24" s="92">
        <v>2</v>
      </c>
      <c r="G24" s="92">
        <v>35</v>
      </c>
      <c r="H24" s="92">
        <v>79</v>
      </c>
      <c r="I24" s="92">
        <v>9</v>
      </c>
      <c r="J24" s="92">
        <v>13</v>
      </c>
      <c r="K24" s="92">
        <v>12</v>
      </c>
      <c r="L24" s="92">
        <v>6</v>
      </c>
      <c r="M24" s="92">
        <v>31</v>
      </c>
      <c r="N24" s="379"/>
    </row>
    <row r="25" spans="1:16" s="48" customFormat="1" ht="25.5" customHeight="1" x14ac:dyDescent="0.2">
      <c r="A25" s="54"/>
      <c r="B25" s="55" t="s">
        <v>187</v>
      </c>
      <c r="C25" s="96">
        <v>4</v>
      </c>
      <c r="D25" s="96">
        <v>4</v>
      </c>
      <c r="E25" s="96">
        <v>1</v>
      </c>
      <c r="F25" s="96">
        <v>1</v>
      </c>
      <c r="G25" s="279">
        <v>0</v>
      </c>
      <c r="H25" s="279">
        <v>2</v>
      </c>
      <c r="I25" s="96">
        <v>2</v>
      </c>
      <c r="J25" s="96">
        <v>1</v>
      </c>
      <c r="K25" s="96">
        <v>1</v>
      </c>
      <c r="L25" s="279">
        <v>0</v>
      </c>
      <c r="M25" s="96">
        <v>2</v>
      </c>
      <c r="N25" s="379"/>
    </row>
    <row r="26" spans="1:16" ht="18" customHeight="1" x14ac:dyDescent="0.2">
      <c r="A26" s="9" t="s">
        <v>408</v>
      </c>
      <c r="B26" s="40"/>
      <c r="N26" s="379"/>
      <c r="O26" s="120"/>
      <c r="P26" s="120"/>
    </row>
  </sheetData>
  <mergeCells count="8">
    <mergeCell ref="N1:N26"/>
    <mergeCell ref="A3:B4"/>
    <mergeCell ref="E3:I3"/>
    <mergeCell ref="D3:D4"/>
    <mergeCell ref="C3:C4"/>
    <mergeCell ref="J3:M3"/>
    <mergeCell ref="A2:M2"/>
    <mergeCell ref="A1:M1"/>
  </mergeCells>
  <printOptions horizontalCentered="1"/>
  <pageMargins left="0.25" right="0.25" top="0.25" bottom="0.25" header="0" footer="0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0"/>
  <sheetViews>
    <sheetView zoomScaleNormal="100" workbookViewId="0">
      <selection sqref="A1:J1"/>
    </sheetView>
  </sheetViews>
  <sheetFormatPr defaultRowHeight="15" x14ac:dyDescent="0.25"/>
  <cols>
    <col min="1" max="1" width="11.42578125" style="2" customWidth="1"/>
    <col min="2" max="2" width="29.28515625" style="2" customWidth="1"/>
    <col min="3" max="13" width="13.85546875" style="2" customWidth="1"/>
    <col min="14" max="14" width="6.7109375" style="34" customWidth="1"/>
    <col min="15" max="16384" width="9.140625" style="2"/>
  </cols>
  <sheetData>
    <row r="1" spans="1:14" s="1" customFormat="1" ht="22.5" customHeight="1" x14ac:dyDescent="0.3">
      <c r="A1" s="371" t="s">
        <v>386</v>
      </c>
      <c r="B1" s="371"/>
      <c r="C1" s="371"/>
      <c r="D1" s="371"/>
      <c r="E1" s="371"/>
      <c r="F1" s="371"/>
      <c r="G1" s="371"/>
      <c r="H1" s="371"/>
      <c r="I1" s="371"/>
      <c r="J1" s="371"/>
      <c r="K1" s="316"/>
      <c r="L1" s="316"/>
      <c r="M1" s="316"/>
      <c r="N1" s="359">
        <v>20</v>
      </c>
    </row>
    <row r="2" spans="1:14" ht="15.95" customHeight="1" x14ac:dyDescent="0.25">
      <c r="A2" s="388" t="s">
        <v>190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59"/>
    </row>
    <row r="3" spans="1:14" ht="27.95" customHeight="1" x14ac:dyDescent="0.25">
      <c r="A3" s="384" t="s">
        <v>5</v>
      </c>
      <c r="B3" s="385"/>
      <c r="C3" s="364">
        <v>2019</v>
      </c>
      <c r="D3" s="364">
        <v>2020</v>
      </c>
      <c r="E3" s="360">
        <v>2020</v>
      </c>
      <c r="F3" s="361"/>
      <c r="G3" s="361"/>
      <c r="H3" s="361"/>
      <c r="I3" s="362"/>
      <c r="J3" s="360" t="s">
        <v>345</v>
      </c>
      <c r="K3" s="361"/>
      <c r="L3" s="361"/>
      <c r="M3" s="362"/>
      <c r="N3" s="359"/>
    </row>
    <row r="4" spans="1:14" ht="27.95" customHeight="1" x14ac:dyDescent="0.25">
      <c r="A4" s="386"/>
      <c r="B4" s="387"/>
      <c r="C4" s="365"/>
      <c r="D4" s="365"/>
      <c r="E4" s="7" t="s">
        <v>290</v>
      </c>
      <c r="F4" s="7" t="s">
        <v>294</v>
      </c>
      <c r="G4" s="7" t="s">
        <v>295</v>
      </c>
      <c r="H4" s="235" t="s">
        <v>400</v>
      </c>
      <c r="I4" s="7" t="s">
        <v>296</v>
      </c>
      <c r="J4" s="7" t="s">
        <v>290</v>
      </c>
      <c r="K4" s="7" t="s">
        <v>294</v>
      </c>
      <c r="L4" s="7" t="s">
        <v>295</v>
      </c>
      <c r="M4" s="235" t="s">
        <v>400</v>
      </c>
      <c r="N4" s="359"/>
    </row>
    <row r="5" spans="1:14" ht="26.25" customHeight="1" x14ac:dyDescent="0.25">
      <c r="A5" s="18"/>
      <c r="B5" s="27" t="s">
        <v>68</v>
      </c>
      <c r="C5" s="99">
        <v>52020</v>
      </c>
      <c r="D5" s="99">
        <v>47824</v>
      </c>
      <c r="E5" s="99">
        <v>11954</v>
      </c>
      <c r="F5" s="99">
        <v>7561</v>
      </c>
      <c r="G5" s="99">
        <v>14203</v>
      </c>
      <c r="H5" s="99">
        <v>33718</v>
      </c>
      <c r="I5" s="99">
        <v>14106</v>
      </c>
      <c r="J5" s="99">
        <v>11764</v>
      </c>
      <c r="K5" s="99">
        <v>12607</v>
      </c>
      <c r="L5" s="99">
        <v>13625</v>
      </c>
      <c r="M5" s="99">
        <v>37996</v>
      </c>
      <c r="N5" s="359"/>
    </row>
    <row r="6" spans="1:14" ht="26.25" customHeight="1" x14ac:dyDescent="0.25">
      <c r="A6" s="18" t="s">
        <v>57</v>
      </c>
      <c r="B6" s="25"/>
      <c r="C6" s="84">
        <v>27361</v>
      </c>
      <c r="D6" s="84">
        <v>25562</v>
      </c>
      <c r="E6" s="84">
        <v>6625</v>
      </c>
      <c r="F6" s="84">
        <v>4405</v>
      </c>
      <c r="G6" s="84">
        <v>7259</v>
      </c>
      <c r="H6" s="84">
        <v>18289</v>
      </c>
      <c r="I6" s="84">
        <v>7273</v>
      </c>
      <c r="J6" s="84">
        <v>6568</v>
      </c>
      <c r="K6" s="84">
        <v>6386</v>
      </c>
      <c r="L6" s="84">
        <v>6253</v>
      </c>
      <c r="M6" s="84">
        <v>19207</v>
      </c>
      <c r="N6" s="359"/>
    </row>
    <row r="7" spans="1:14" ht="26.25" customHeight="1" x14ac:dyDescent="0.25">
      <c r="A7" s="18"/>
      <c r="B7" s="25" t="s">
        <v>29</v>
      </c>
      <c r="C7" s="92">
        <v>63</v>
      </c>
      <c r="D7" s="92">
        <v>111</v>
      </c>
      <c r="E7" s="92">
        <v>28</v>
      </c>
      <c r="F7" s="92">
        <v>17</v>
      </c>
      <c r="G7" s="92">
        <v>17</v>
      </c>
      <c r="H7" s="92">
        <v>62</v>
      </c>
      <c r="I7" s="92">
        <v>49</v>
      </c>
      <c r="J7" s="92">
        <v>11</v>
      </c>
      <c r="K7" s="92">
        <v>16</v>
      </c>
      <c r="L7" s="92">
        <v>21</v>
      </c>
      <c r="M7" s="92">
        <v>48</v>
      </c>
      <c r="N7" s="359"/>
    </row>
    <row r="8" spans="1:14" ht="26.25" customHeight="1" x14ac:dyDescent="0.25">
      <c r="A8" s="6"/>
      <c r="B8" s="25" t="s">
        <v>6</v>
      </c>
      <c r="C8" s="92">
        <v>950</v>
      </c>
      <c r="D8" s="92">
        <v>1110</v>
      </c>
      <c r="E8" s="92">
        <v>235</v>
      </c>
      <c r="F8" s="92">
        <v>173</v>
      </c>
      <c r="G8" s="92">
        <v>328</v>
      </c>
      <c r="H8" s="92">
        <v>736</v>
      </c>
      <c r="I8" s="92">
        <v>374</v>
      </c>
      <c r="J8" s="92">
        <v>265</v>
      </c>
      <c r="K8" s="92">
        <v>225</v>
      </c>
      <c r="L8" s="92">
        <v>213</v>
      </c>
      <c r="M8" s="92">
        <v>703</v>
      </c>
      <c r="N8" s="359"/>
    </row>
    <row r="9" spans="1:14" ht="26.25" customHeight="1" x14ac:dyDescent="0.25">
      <c r="A9" s="6"/>
      <c r="B9" s="25" t="s">
        <v>78</v>
      </c>
      <c r="C9" s="92">
        <v>259</v>
      </c>
      <c r="D9" s="92">
        <v>212</v>
      </c>
      <c r="E9" s="92">
        <v>79</v>
      </c>
      <c r="F9" s="92">
        <v>12</v>
      </c>
      <c r="G9" s="92">
        <v>58</v>
      </c>
      <c r="H9" s="92">
        <v>149</v>
      </c>
      <c r="I9" s="92">
        <v>63</v>
      </c>
      <c r="J9" s="92">
        <v>44</v>
      </c>
      <c r="K9" s="92">
        <v>32</v>
      </c>
      <c r="L9" s="92">
        <v>38</v>
      </c>
      <c r="M9" s="92">
        <v>114</v>
      </c>
      <c r="N9" s="359"/>
    </row>
    <row r="10" spans="1:14" ht="26.25" customHeight="1" x14ac:dyDescent="0.25">
      <c r="A10" s="6"/>
      <c r="B10" s="25" t="s">
        <v>7</v>
      </c>
      <c r="C10" s="92">
        <v>5177</v>
      </c>
      <c r="D10" s="92">
        <v>4194</v>
      </c>
      <c r="E10" s="92">
        <v>1063</v>
      </c>
      <c r="F10" s="92">
        <v>799</v>
      </c>
      <c r="G10" s="92">
        <v>1121</v>
      </c>
      <c r="H10" s="92">
        <v>2983</v>
      </c>
      <c r="I10" s="92">
        <v>1211</v>
      </c>
      <c r="J10" s="92">
        <v>1142</v>
      </c>
      <c r="K10" s="92">
        <v>1249</v>
      </c>
      <c r="L10" s="92">
        <v>1555</v>
      </c>
      <c r="M10" s="92">
        <v>3946</v>
      </c>
      <c r="N10" s="359"/>
    </row>
    <row r="11" spans="1:14" ht="26.25" customHeight="1" x14ac:dyDescent="0.25">
      <c r="A11" s="6"/>
      <c r="B11" s="25" t="s">
        <v>8</v>
      </c>
      <c r="C11" s="92">
        <v>1276</v>
      </c>
      <c r="D11" s="92">
        <v>1070</v>
      </c>
      <c r="E11" s="92">
        <v>236</v>
      </c>
      <c r="F11" s="92">
        <v>172</v>
      </c>
      <c r="G11" s="92">
        <v>290</v>
      </c>
      <c r="H11" s="92">
        <v>698</v>
      </c>
      <c r="I11" s="92">
        <v>372</v>
      </c>
      <c r="J11" s="92">
        <v>291</v>
      </c>
      <c r="K11" s="92">
        <v>237</v>
      </c>
      <c r="L11" s="92">
        <v>287</v>
      </c>
      <c r="M11" s="92">
        <v>815</v>
      </c>
      <c r="N11" s="359"/>
    </row>
    <row r="12" spans="1:14" ht="26.25" customHeight="1" x14ac:dyDescent="0.25">
      <c r="A12" s="6"/>
      <c r="B12" s="25" t="s">
        <v>9</v>
      </c>
      <c r="C12" s="92">
        <v>3591</v>
      </c>
      <c r="D12" s="92">
        <v>3937</v>
      </c>
      <c r="E12" s="92">
        <v>895</v>
      </c>
      <c r="F12" s="92">
        <v>832</v>
      </c>
      <c r="G12" s="92">
        <v>1067</v>
      </c>
      <c r="H12" s="92">
        <v>2794</v>
      </c>
      <c r="I12" s="92">
        <v>1143</v>
      </c>
      <c r="J12" s="92">
        <v>1078</v>
      </c>
      <c r="K12" s="92">
        <v>673</v>
      </c>
      <c r="L12" s="92">
        <v>760</v>
      </c>
      <c r="M12" s="92">
        <v>2511</v>
      </c>
      <c r="N12" s="359"/>
    </row>
    <row r="13" spans="1:14" ht="26.25" customHeight="1" x14ac:dyDescent="0.25">
      <c r="A13" s="6"/>
      <c r="B13" s="25" t="s">
        <v>10</v>
      </c>
      <c r="C13" s="92">
        <v>2518</v>
      </c>
      <c r="D13" s="92">
        <v>2633</v>
      </c>
      <c r="E13" s="92">
        <v>957</v>
      </c>
      <c r="F13" s="92">
        <v>300</v>
      </c>
      <c r="G13" s="92">
        <v>666</v>
      </c>
      <c r="H13" s="92">
        <v>1923</v>
      </c>
      <c r="I13" s="92">
        <v>710</v>
      </c>
      <c r="J13" s="92">
        <v>756</v>
      </c>
      <c r="K13" s="92">
        <v>634</v>
      </c>
      <c r="L13" s="92">
        <v>632</v>
      </c>
      <c r="M13" s="92">
        <v>2022</v>
      </c>
      <c r="N13" s="359"/>
    </row>
    <row r="14" spans="1:14" ht="26.25" customHeight="1" x14ac:dyDescent="0.25">
      <c r="A14" s="6"/>
      <c r="B14" s="25" t="s">
        <v>11</v>
      </c>
      <c r="C14" s="92">
        <v>522</v>
      </c>
      <c r="D14" s="92">
        <v>274</v>
      </c>
      <c r="E14" s="92">
        <v>108</v>
      </c>
      <c r="F14" s="92">
        <v>24</v>
      </c>
      <c r="G14" s="92">
        <v>120</v>
      </c>
      <c r="H14" s="92">
        <v>252</v>
      </c>
      <c r="I14" s="92">
        <v>22</v>
      </c>
      <c r="J14" s="92">
        <v>97</v>
      </c>
      <c r="K14" s="92">
        <v>126</v>
      </c>
      <c r="L14" s="92">
        <v>76</v>
      </c>
      <c r="M14" s="92">
        <v>299</v>
      </c>
      <c r="N14" s="359"/>
    </row>
    <row r="15" spans="1:14" ht="26.25" customHeight="1" x14ac:dyDescent="0.25">
      <c r="A15" s="6"/>
      <c r="B15" s="25" t="s">
        <v>14</v>
      </c>
      <c r="C15" s="92">
        <v>2530</v>
      </c>
      <c r="D15" s="92">
        <v>3016</v>
      </c>
      <c r="E15" s="92">
        <v>912</v>
      </c>
      <c r="F15" s="92">
        <v>415</v>
      </c>
      <c r="G15" s="92">
        <v>912</v>
      </c>
      <c r="H15" s="92">
        <v>2239</v>
      </c>
      <c r="I15" s="92">
        <v>777</v>
      </c>
      <c r="J15" s="92">
        <v>716</v>
      </c>
      <c r="K15" s="92">
        <v>949</v>
      </c>
      <c r="L15" s="92">
        <v>661</v>
      </c>
      <c r="M15" s="92">
        <v>2326</v>
      </c>
      <c r="N15" s="359"/>
    </row>
    <row r="16" spans="1:14" ht="26.25" customHeight="1" x14ac:dyDescent="0.25">
      <c r="A16" s="6"/>
      <c r="B16" s="25" t="s">
        <v>25</v>
      </c>
      <c r="C16" s="92">
        <v>834</v>
      </c>
      <c r="D16" s="92">
        <v>805</v>
      </c>
      <c r="E16" s="92">
        <v>199</v>
      </c>
      <c r="F16" s="92">
        <v>140</v>
      </c>
      <c r="G16" s="92">
        <v>246</v>
      </c>
      <c r="H16" s="92">
        <v>585</v>
      </c>
      <c r="I16" s="92">
        <v>220</v>
      </c>
      <c r="J16" s="92">
        <v>194</v>
      </c>
      <c r="K16" s="92">
        <v>254</v>
      </c>
      <c r="L16" s="92">
        <v>278</v>
      </c>
      <c r="M16" s="92">
        <v>726</v>
      </c>
      <c r="N16" s="359"/>
    </row>
    <row r="17" spans="1:14" ht="26.25" customHeight="1" x14ac:dyDescent="0.25">
      <c r="A17" s="6"/>
      <c r="B17" s="25" t="s">
        <v>13</v>
      </c>
      <c r="C17" s="92">
        <v>7181</v>
      </c>
      <c r="D17" s="92">
        <v>5945</v>
      </c>
      <c r="E17" s="92">
        <v>1406</v>
      </c>
      <c r="F17" s="92">
        <v>1037</v>
      </c>
      <c r="G17" s="92">
        <v>1756</v>
      </c>
      <c r="H17" s="92">
        <v>4199</v>
      </c>
      <c r="I17" s="92">
        <v>1746</v>
      </c>
      <c r="J17" s="92">
        <v>1575</v>
      </c>
      <c r="K17" s="92">
        <v>1551</v>
      </c>
      <c r="L17" s="92">
        <v>1331</v>
      </c>
      <c r="M17" s="92">
        <v>4457</v>
      </c>
      <c r="N17" s="359"/>
    </row>
    <row r="18" spans="1:14" ht="26.25" customHeight="1" x14ac:dyDescent="0.25">
      <c r="A18" s="6"/>
      <c r="B18" s="4" t="s">
        <v>187</v>
      </c>
      <c r="C18" s="92">
        <v>2460</v>
      </c>
      <c r="D18" s="92">
        <v>2255</v>
      </c>
      <c r="E18" s="92">
        <v>507</v>
      </c>
      <c r="F18" s="92">
        <v>484</v>
      </c>
      <c r="G18" s="92">
        <v>678</v>
      </c>
      <c r="H18" s="92">
        <v>1669</v>
      </c>
      <c r="I18" s="92">
        <v>586</v>
      </c>
      <c r="J18" s="92">
        <v>399</v>
      </c>
      <c r="K18" s="92">
        <v>440</v>
      </c>
      <c r="L18" s="92">
        <v>401</v>
      </c>
      <c r="M18" s="92">
        <v>1240</v>
      </c>
      <c r="N18" s="359"/>
    </row>
    <row r="19" spans="1:14" ht="26.25" customHeight="1" x14ac:dyDescent="0.25">
      <c r="A19" s="18" t="s">
        <v>58</v>
      </c>
      <c r="B19" s="4"/>
      <c r="C19" s="84">
        <v>5794</v>
      </c>
      <c r="D19" s="84">
        <v>4784</v>
      </c>
      <c r="E19" s="84">
        <v>1301</v>
      </c>
      <c r="F19" s="84">
        <v>535</v>
      </c>
      <c r="G19" s="84">
        <v>1519</v>
      </c>
      <c r="H19" s="84">
        <v>3355</v>
      </c>
      <c r="I19" s="84">
        <v>1429</v>
      </c>
      <c r="J19" s="84">
        <v>787</v>
      </c>
      <c r="K19" s="84">
        <v>991</v>
      </c>
      <c r="L19" s="84">
        <v>1206</v>
      </c>
      <c r="M19" s="84">
        <v>2984</v>
      </c>
      <c r="N19" s="359"/>
    </row>
    <row r="20" spans="1:14" ht="26.25" customHeight="1" x14ac:dyDescent="0.25">
      <c r="A20" s="18"/>
      <c r="B20" s="4" t="s">
        <v>65</v>
      </c>
      <c r="C20" s="92">
        <v>609</v>
      </c>
      <c r="D20" s="92">
        <v>583</v>
      </c>
      <c r="E20" s="92">
        <v>102</v>
      </c>
      <c r="F20" s="92">
        <v>115</v>
      </c>
      <c r="G20" s="92">
        <v>194</v>
      </c>
      <c r="H20" s="92">
        <v>411</v>
      </c>
      <c r="I20" s="92">
        <v>172</v>
      </c>
      <c r="J20" s="92">
        <v>161</v>
      </c>
      <c r="K20" s="92">
        <v>172</v>
      </c>
      <c r="L20" s="92">
        <v>221</v>
      </c>
      <c r="M20" s="92">
        <v>554</v>
      </c>
      <c r="N20" s="359"/>
    </row>
    <row r="21" spans="1:14" ht="26.25" customHeight="1" x14ac:dyDescent="0.25">
      <c r="A21" s="6"/>
      <c r="B21" s="4" t="s">
        <v>348</v>
      </c>
      <c r="C21" s="92">
        <v>112</v>
      </c>
      <c r="D21" s="101">
        <v>76</v>
      </c>
      <c r="E21" s="92">
        <v>17</v>
      </c>
      <c r="F21" s="92">
        <v>22</v>
      </c>
      <c r="G21" s="92">
        <v>19</v>
      </c>
      <c r="H21" s="92">
        <v>58</v>
      </c>
      <c r="I21" s="92">
        <v>18</v>
      </c>
      <c r="J21" s="92">
        <v>12</v>
      </c>
      <c r="K21" s="92">
        <v>30</v>
      </c>
      <c r="L21" s="92">
        <v>27</v>
      </c>
      <c r="M21" s="92">
        <v>69</v>
      </c>
      <c r="N21" s="359"/>
    </row>
    <row r="22" spans="1:14" ht="26.25" customHeight="1" x14ac:dyDescent="0.25">
      <c r="A22" s="6"/>
      <c r="B22" s="4" t="s">
        <v>17</v>
      </c>
      <c r="C22" s="92">
        <v>614</v>
      </c>
      <c r="D22" s="92">
        <v>1045</v>
      </c>
      <c r="E22" s="92">
        <v>212</v>
      </c>
      <c r="F22" s="92">
        <v>147</v>
      </c>
      <c r="G22" s="92">
        <v>325</v>
      </c>
      <c r="H22" s="92">
        <v>684</v>
      </c>
      <c r="I22" s="92">
        <v>361</v>
      </c>
      <c r="J22" s="92">
        <v>281</v>
      </c>
      <c r="K22" s="92">
        <v>445</v>
      </c>
      <c r="L22" s="92">
        <v>482</v>
      </c>
      <c r="M22" s="92">
        <v>1208</v>
      </c>
      <c r="N22" s="359"/>
    </row>
    <row r="23" spans="1:14" ht="26.25" customHeight="1" x14ac:dyDescent="0.25">
      <c r="A23" s="6"/>
      <c r="B23" s="4" t="s">
        <v>24</v>
      </c>
      <c r="C23" s="92">
        <v>259</v>
      </c>
      <c r="D23" s="92">
        <v>154</v>
      </c>
      <c r="E23" s="92">
        <v>35</v>
      </c>
      <c r="F23" s="92">
        <v>32</v>
      </c>
      <c r="G23" s="92">
        <v>46</v>
      </c>
      <c r="H23" s="92">
        <v>113</v>
      </c>
      <c r="I23" s="92">
        <v>41</v>
      </c>
      <c r="J23" s="92">
        <v>18</v>
      </c>
      <c r="K23" s="92">
        <v>45</v>
      </c>
      <c r="L23" s="92">
        <v>31</v>
      </c>
      <c r="M23" s="92">
        <v>94</v>
      </c>
      <c r="N23" s="359"/>
    </row>
    <row r="24" spans="1:14" ht="26.25" customHeight="1" x14ac:dyDescent="0.25">
      <c r="A24" s="6"/>
      <c r="B24" s="4" t="s">
        <v>76</v>
      </c>
      <c r="C24" s="92">
        <v>7</v>
      </c>
      <c r="D24" s="92">
        <v>11</v>
      </c>
      <c r="E24" s="92">
        <v>4</v>
      </c>
      <c r="F24" s="92">
        <v>5</v>
      </c>
      <c r="G24" s="92">
        <v>1</v>
      </c>
      <c r="H24" s="92">
        <v>10</v>
      </c>
      <c r="I24" s="92">
        <v>1</v>
      </c>
      <c r="J24" s="92">
        <v>3</v>
      </c>
      <c r="K24" s="92">
        <v>1</v>
      </c>
      <c r="L24" s="277">
        <v>0</v>
      </c>
      <c r="M24" s="92">
        <v>4</v>
      </c>
      <c r="N24" s="359"/>
    </row>
    <row r="25" spans="1:14" ht="26.25" customHeight="1" x14ac:dyDescent="0.25">
      <c r="A25" s="6"/>
      <c r="B25" s="4" t="s">
        <v>81</v>
      </c>
      <c r="C25" s="92">
        <v>5</v>
      </c>
      <c r="D25" s="92">
        <v>3</v>
      </c>
      <c r="E25" s="92">
        <v>1</v>
      </c>
      <c r="F25" s="254">
        <v>0</v>
      </c>
      <c r="G25" s="92">
        <v>1</v>
      </c>
      <c r="H25" s="92">
        <v>2</v>
      </c>
      <c r="I25" s="92">
        <v>1</v>
      </c>
      <c r="J25" s="92">
        <v>1</v>
      </c>
      <c r="K25" s="92">
        <v>1</v>
      </c>
      <c r="L25" s="92">
        <v>2</v>
      </c>
      <c r="M25" s="92">
        <v>4</v>
      </c>
      <c r="N25" s="359"/>
    </row>
    <row r="26" spans="1:14" ht="26.25" customHeight="1" x14ac:dyDescent="0.25">
      <c r="A26" s="6"/>
      <c r="B26" s="4" t="s">
        <v>20</v>
      </c>
      <c r="C26" s="92">
        <v>118</v>
      </c>
      <c r="D26" s="92">
        <v>159</v>
      </c>
      <c r="E26" s="92">
        <v>36</v>
      </c>
      <c r="F26" s="92">
        <v>27</v>
      </c>
      <c r="G26" s="92">
        <v>44</v>
      </c>
      <c r="H26" s="92">
        <v>107</v>
      </c>
      <c r="I26" s="92">
        <v>52</v>
      </c>
      <c r="J26" s="92">
        <v>73</v>
      </c>
      <c r="K26" s="92">
        <v>53</v>
      </c>
      <c r="L26" s="92">
        <v>36</v>
      </c>
      <c r="M26" s="92">
        <v>162</v>
      </c>
      <c r="N26" s="359"/>
    </row>
    <row r="27" spans="1:14" ht="26.25" customHeight="1" x14ac:dyDescent="0.25">
      <c r="A27" s="6"/>
      <c r="B27" s="4" t="s">
        <v>77</v>
      </c>
      <c r="C27" s="92">
        <v>25</v>
      </c>
      <c r="D27" s="92">
        <v>12</v>
      </c>
      <c r="E27" s="92">
        <v>3</v>
      </c>
      <c r="F27" s="92">
        <v>3</v>
      </c>
      <c r="G27" s="92">
        <v>3</v>
      </c>
      <c r="H27" s="92">
        <v>9</v>
      </c>
      <c r="I27" s="92">
        <v>3</v>
      </c>
      <c r="J27" s="92">
        <v>6</v>
      </c>
      <c r="K27" s="92">
        <v>9</v>
      </c>
      <c r="L27" s="92">
        <v>2</v>
      </c>
      <c r="M27" s="92">
        <v>17</v>
      </c>
      <c r="N27" s="359"/>
    </row>
    <row r="28" spans="1:14" ht="26.25" customHeight="1" x14ac:dyDescent="0.25">
      <c r="A28" s="6"/>
      <c r="B28" s="4" t="s">
        <v>33</v>
      </c>
      <c r="C28" s="92">
        <v>41</v>
      </c>
      <c r="D28" s="92">
        <v>115</v>
      </c>
      <c r="E28" s="92">
        <v>18</v>
      </c>
      <c r="F28" s="92">
        <v>25</v>
      </c>
      <c r="G28" s="92">
        <v>34</v>
      </c>
      <c r="H28" s="92">
        <v>77</v>
      </c>
      <c r="I28" s="92">
        <v>38</v>
      </c>
      <c r="J28" s="92">
        <v>18</v>
      </c>
      <c r="K28" s="92">
        <v>44</v>
      </c>
      <c r="L28" s="92">
        <v>46</v>
      </c>
      <c r="M28" s="92">
        <v>108</v>
      </c>
      <c r="N28" s="359"/>
    </row>
    <row r="29" spans="1:14" ht="26.25" customHeight="1" x14ac:dyDescent="0.25">
      <c r="A29" s="26"/>
      <c r="B29" s="29" t="s">
        <v>187</v>
      </c>
      <c r="C29" s="96">
        <v>4004</v>
      </c>
      <c r="D29" s="96">
        <v>2626</v>
      </c>
      <c r="E29" s="96">
        <v>873</v>
      </c>
      <c r="F29" s="96">
        <v>159</v>
      </c>
      <c r="G29" s="96">
        <v>852</v>
      </c>
      <c r="H29" s="96">
        <v>1884</v>
      </c>
      <c r="I29" s="96">
        <v>742</v>
      </c>
      <c r="J29" s="96">
        <v>214</v>
      </c>
      <c r="K29" s="96">
        <v>191</v>
      </c>
      <c r="L29" s="96">
        <v>359</v>
      </c>
      <c r="M29" s="96">
        <v>764</v>
      </c>
      <c r="N29" s="359"/>
    </row>
    <row r="30" spans="1:14" s="123" customFormat="1" ht="15" customHeight="1" x14ac:dyDescent="0.2">
      <c r="A30" s="238" t="s">
        <v>409</v>
      </c>
      <c r="B30" s="23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59"/>
    </row>
  </sheetData>
  <mergeCells count="8">
    <mergeCell ref="N1:N30"/>
    <mergeCell ref="A3:B4"/>
    <mergeCell ref="E3:I3"/>
    <mergeCell ref="D3:D4"/>
    <mergeCell ref="A1:J1"/>
    <mergeCell ref="C3:C4"/>
    <mergeCell ref="J3:M3"/>
    <mergeCell ref="A2:M2"/>
  </mergeCells>
  <printOptions horizontalCentered="1"/>
  <pageMargins left="0.25" right="0.25" top="0.5" bottom="0.5" header="0" footer="0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6"/>
  <sheetViews>
    <sheetView zoomScaleNormal="100" workbookViewId="0">
      <selection sqref="A1:I1"/>
    </sheetView>
  </sheetViews>
  <sheetFormatPr defaultRowHeight="12.75" x14ac:dyDescent="0.2"/>
  <cols>
    <col min="1" max="1" width="12" style="110" customWidth="1"/>
    <col min="2" max="2" width="25.85546875" style="110" customWidth="1"/>
    <col min="3" max="13" width="14" style="110" customWidth="1"/>
    <col min="14" max="14" width="6.7109375" style="110" customWidth="1"/>
    <col min="15" max="16384" width="9.140625" style="110"/>
  </cols>
  <sheetData>
    <row r="1" spans="1:14" ht="15.95" customHeight="1" x14ac:dyDescent="0.25">
      <c r="A1" s="371" t="s">
        <v>387</v>
      </c>
      <c r="B1" s="371"/>
      <c r="C1" s="371"/>
      <c r="D1" s="371"/>
      <c r="E1" s="371"/>
      <c r="F1" s="371"/>
      <c r="G1" s="371"/>
      <c r="H1" s="371"/>
      <c r="I1" s="371"/>
      <c r="J1" s="316"/>
      <c r="K1" s="316"/>
      <c r="L1" s="316"/>
      <c r="M1" s="316"/>
      <c r="N1" s="359">
        <v>21</v>
      </c>
    </row>
    <row r="2" spans="1:14" ht="15.95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59"/>
    </row>
    <row r="3" spans="1:14" ht="27.95" customHeight="1" x14ac:dyDescent="0.2">
      <c r="A3" s="384" t="s">
        <v>5</v>
      </c>
      <c r="B3" s="385"/>
      <c r="C3" s="364">
        <v>2019</v>
      </c>
      <c r="D3" s="364">
        <v>2020</v>
      </c>
      <c r="E3" s="360">
        <v>2020</v>
      </c>
      <c r="F3" s="361"/>
      <c r="G3" s="361"/>
      <c r="H3" s="361"/>
      <c r="I3" s="362"/>
      <c r="J3" s="360" t="s">
        <v>345</v>
      </c>
      <c r="K3" s="361"/>
      <c r="L3" s="361"/>
      <c r="M3" s="362"/>
      <c r="N3" s="359"/>
    </row>
    <row r="4" spans="1:14" ht="27.95" customHeight="1" x14ac:dyDescent="0.2">
      <c r="A4" s="386"/>
      <c r="B4" s="387"/>
      <c r="C4" s="365"/>
      <c r="D4" s="365"/>
      <c r="E4" s="7" t="s">
        <v>290</v>
      </c>
      <c r="F4" s="7" t="s">
        <v>294</v>
      </c>
      <c r="G4" s="7" t="s">
        <v>295</v>
      </c>
      <c r="H4" s="235" t="s">
        <v>400</v>
      </c>
      <c r="I4" s="7" t="s">
        <v>296</v>
      </c>
      <c r="J4" s="7" t="s">
        <v>290</v>
      </c>
      <c r="K4" s="7" t="s">
        <v>294</v>
      </c>
      <c r="L4" s="7" t="s">
        <v>295</v>
      </c>
      <c r="M4" s="235" t="s">
        <v>400</v>
      </c>
      <c r="N4" s="359"/>
    </row>
    <row r="5" spans="1:14" ht="33" customHeight="1" x14ac:dyDescent="0.2">
      <c r="A5" s="58" t="s">
        <v>59</v>
      </c>
      <c r="B5" s="105"/>
      <c r="C5" s="84">
        <v>12030</v>
      </c>
      <c r="D5" s="84">
        <v>12058</v>
      </c>
      <c r="E5" s="84">
        <v>2536</v>
      </c>
      <c r="F5" s="84">
        <v>1611</v>
      </c>
      <c r="G5" s="84">
        <v>3779</v>
      </c>
      <c r="H5" s="84">
        <v>7926</v>
      </c>
      <c r="I5" s="84">
        <v>4132</v>
      </c>
      <c r="J5" s="84">
        <v>3335</v>
      </c>
      <c r="K5" s="84">
        <v>3742</v>
      </c>
      <c r="L5" s="84">
        <v>4538</v>
      </c>
      <c r="M5" s="84">
        <v>11615</v>
      </c>
      <c r="N5" s="359"/>
    </row>
    <row r="6" spans="1:14" ht="33" customHeight="1" x14ac:dyDescent="0.2">
      <c r="A6" s="6"/>
      <c r="B6" s="4" t="s">
        <v>35</v>
      </c>
      <c r="C6" s="92">
        <v>89</v>
      </c>
      <c r="D6" s="92">
        <v>87</v>
      </c>
      <c r="E6" s="92">
        <v>8</v>
      </c>
      <c r="F6" s="92">
        <v>27</v>
      </c>
      <c r="G6" s="92">
        <v>31</v>
      </c>
      <c r="H6" s="92">
        <v>66</v>
      </c>
      <c r="I6" s="92">
        <v>21</v>
      </c>
      <c r="J6" s="92">
        <v>49</v>
      </c>
      <c r="K6" s="92">
        <v>46</v>
      </c>
      <c r="L6" s="92">
        <v>46</v>
      </c>
      <c r="M6" s="84">
        <v>141</v>
      </c>
      <c r="N6" s="359"/>
    </row>
    <row r="7" spans="1:14" ht="33" customHeight="1" x14ac:dyDescent="0.2">
      <c r="A7" s="6"/>
      <c r="B7" s="4" t="s">
        <v>44</v>
      </c>
      <c r="C7" s="92">
        <v>14</v>
      </c>
      <c r="D7" s="92">
        <v>13</v>
      </c>
      <c r="E7" s="92">
        <v>7</v>
      </c>
      <c r="F7" s="254">
        <v>0</v>
      </c>
      <c r="G7" s="92">
        <v>1</v>
      </c>
      <c r="H7" s="92">
        <v>8</v>
      </c>
      <c r="I7" s="92">
        <v>5</v>
      </c>
      <c r="J7" s="92">
        <v>3</v>
      </c>
      <c r="K7" s="92">
        <v>4</v>
      </c>
      <c r="L7" s="92">
        <v>4</v>
      </c>
      <c r="M7" s="84">
        <v>11</v>
      </c>
      <c r="N7" s="359"/>
    </row>
    <row r="8" spans="1:14" ht="33" customHeight="1" x14ac:dyDescent="0.2">
      <c r="A8" s="6"/>
      <c r="B8" s="4" t="s">
        <v>18</v>
      </c>
      <c r="C8" s="92">
        <v>1439</v>
      </c>
      <c r="D8" s="92">
        <v>1549</v>
      </c>
      <c r="E8" s="92">
        <v>337</v>
      </c>
      <c r="F8" s="92">
        <v>264</v>
      </c>
      <c r="G8" s="92">
        <v>258</v>
      </c>
      <c r="H8" s="92">
        <v>859</v>
      </c>
      <c r="I8" s="92">
        <v>690</v>
      </c>
      <c r="J8" s="92">
        <v>451</v>
      </c>
      <c r="K8" s="92">
        <v>361</v>
      </c>
      <c r="L8" s="92">
        <v>499</v>
      </c>
      <c r="M8" s="84">
        <v>1311</v>
      </c>
      <c r="N8" s="359"/>
    </row>
    <row r="9" spans="1:14" ht="33" customHeight="1" x14ac:dyDescent="0.2">
      <c r="A9" s="6"/>
      <c r="B9" s="4" t="s">
        <v>71</v>
      </c>
      <c r="C9" s="92">
        <v>2622</v>
      </c>
      <c r="D9" s="92">
        <v>2593</v>
      </c>
      <c r="E9" s="92">
        <v>573</v>
      </c>
      <c r="F9" s="92">
        <v>531</v>
      </c>
      <c r="G9" s="92">
        <v>644</v>
      </c>
      <c r="H9" s="92">
        <v>1748</v>
      </c>
      <c r="I9" s="92">
        <v>845</v>
      </c>
      <c r="J9" s="92">
        <v>668</v>
      </c>
      <c r="K9" s="92">
        <v>801</v>
      </c>
      <c r="L9" s="92">
        <v>917</v>
      </c>
      <c r="M9" s="84">
        <v>2386</v>
      </c>
      <c r="N9" s="359"/>
    </row>
    <row r="10" spans="1:14" ht="33" customHeight="1" x14ac:dyDescent="0.2">
      <c r="A10" s="6"/>
      <c r="B10" s="4" t="s">
        <v>79</v>
      </c>
      <c r="C10" s="92">
        <v>177</v>
      </c>
      <c r="D10" s="92">
        <v>188</v>
      </c>
      <c r="E10" s="92">
        <v>26</v>
      </c>
      <c r="F10" s="92">
        <v>48</v>
      </c>
      <c r="G10" s="92">
        <v>70</v>
      </c>
      <c r="H10" s="92">
        <v>144</v>
      </c>
      <c r="I10" s="92">
        <v>44</v>
      </c>
      <c r="J10" s="92">
        <v>54</v>
      </c>
      <c r="K10" s="92">
        <v>73</v>
      </c>
      <c r="L10" s="92">
        <v>52</v>
      </c>
      <c r="M10" s="84">
        <v>179</v>
      </c>
      <c r="N10" s="359"/>
    </row>
    <row r="11" spans="1:14" ht="33" customHeight="1" x14ac:dyDescent="0.2">
      <c r="A11" s="6"/>
      <c r="B11" s="4" t="s">
        <v>38</v>
      </c>
      <c r="C11" s="92">
        <v>2</v>
      </c>
      <c r="D11" s="92">
        <v>5</v>
      </c>
      <c r="E11" s="254">
        <v>0</v>
      </c>
      <c r="F11" s="92">
        <v>2</v>
      </c>
      <c r="G11" s="92">
        <v>2</v>
      </c>
      <c r="H11" s="92">
        <v>4</v>
      </c>
      <c r="I11" s="92">
        <v>1</v>
      </c>
      <c r="J11" s="92">
        <v>12</v>
      </c>
      <c r="K11" s="92">
        <v>3</v>
      </c>
      <c r="L11" s="92">
        <v>18</v>
      </c>
      <c r="M11" s="84">
        <v>33</v>
      </c>
      <c r="N11" s="359"/>
    </row>
    <row r="12" spans="1:14" ht="33" customHeight="1" x14ac:dyDescent="0.2">
      <c r="A12" s="6"/>
      <c r="B12" s="4" t="s">
        <v>12</v>
      </c>
      <c r="C12" s="92">
        <v>719</v>
      </c>
      <c r="D12" s="92">
        <v>733</v>
      </c>
      <c r="E12" s="92">
        <v>130</v>
      </c>
      <c r="F12" s="92">
        <v>147</v>
      </c>
      <c r="G12" s="92">
        <v>214</v>
      </c>
      <c r="H12" s="92">
        <v>491</v>
      </c>
      <c r="I12" s="92">
        <v>242</v>
      </c>
      <c r="J12" s="92">
        <v>172</v>
      </c>
      <c r="K12" s="92">
        <v>245</v>
      </c>
      <c r="L12" s="92">
        <v>233</v>
      </c>
      <c r="M12" s="84">
        <v>650</v>
      </c>
      <c r="N12" s="359"/>
    </row>
    <row r="13" spans="1:14" ht="33" customHeight="1" x14ac:dyDescent="0.2">
      <c r="A13" s="6"/>
      <c r="B13" s="4" t="s">
        <v>19</v>
      </c>
      <c r="C13" s="92">
        <v>378</v>
      </c>
      <c r="D13" s="92">
        <v>417</v>
      </c>
      <c r="E13" s="92">
        <v>84</v>
      </c>
      <c r="F13" s="92">
        <v>85</v>
      </c>
      <c r="G13" s="92">
        <v>175</v>
      </c>
      <c r="H13" s="92">
        <v>344</v>
      </c>
      <c r="I13" s="92">
        <v>73</v>
      </c>
      <c r="J13" s="92">
        <v>91</v>
      </c>
      <c r="K13" s="92">
        <v>128</v>
      </c>
      <c r="L13" s="92">
        <v>111</v>
      </c>
      <c r="M13" s="84">
        <v>330</v>
      </c>
      <c r="N13" s="359"/>
    </row>
    <row r="14" spans="1:14" ht="33" customHeight="1" x14ac:dyDescent="0.2">
      <c r="A14" s="6"/>
      <c r="B14" s="4" t="s">
        <v>69</v>
      </c>
      <c r="C14" s="92">
        <v>6023</v>
      </c>
      <c r="D14" s="92">
        <v>6018</v>
      </c>
      <c r="E14" s="92">
        <v>1249</v>
      </c>
      <c r="F14" s="92">
        <v>439</v>
      </c>
      <c r="G14" s="92">
        <v>2261</v>
      </c>
      <c r="H14" s="92">
        <v>3949</v>
      </c>
      <c r="I14" s="92">
        <v>2069</v>
      </c>
      <c r="J14" s="92">
        <v>1731</v>
      </c>
      <c r="K14" s="92">
        <v>1973</v>
      </c>
      <c r="L14" s="92">
        <v>2525</v>
      </c>
      <c r="M14" s="84">
        <v>6229</v>
      </c>
      <c r="N14" s="359"/>
    </row>
    <row r="15" spans="1:14" ht="33" customHeight="1" x14ac:dyDescent="0.2">
      <c r="A15" s="6"/>
      <c r="B15" s="4" t="s">
        <v>42</v>
      </c>
      <c r="C15" s="92">
        <v>5</v>
      </c>
      <c r="D15" s="254">
        <v>0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77">
        <v>0</v>
      </c>
      <c r="K15" s="277">
        <v>0</v>
      </c>
      <c r="L15" s="277">
        <v>0</v>
      </c>
      <c r="M15" s="277">
        <v>0</v>
      </c>
      <c r="N15" s="359"/>
    </row>
    <row r="16" spans="1:14" ht="33" customHeight="1" x14ac:dyDescent="0.2">
      <c r="A16" s="6"/>
      <c r="B16" s="4" t="s">
        <v>187</v>
      </c>
      <c r="C16" s="92">
        <v>562</v>
      </c>
      <c r="D16" s="92">
        <v>455</v>
      </c>
      <c r="E16" s="92">
        <v>122</v>
      </c>
      <c r="F16" s="92">
        <v>68</v>
      </c>
      <c r="G16" s="92">
        <v>123</v>
      </c>
      <c r="H16" s="92">
        <v>313</v>
      </c>
      <c r="I16" s="92">
        <v>142</v>
      </c>
      <c r="J16" s="92">
        <v>104</v>
      </c>
      <c r="K16" s="92">
        <v>108</v>
      </c>
      <c r="L16" s="92">
        <v>133</v>
      </c>
      <c r="M16" s="84">
        <v>345</v>
      </c>
      <c r="N16" s="359"/>
    </row>
    <row r="17" spans="1:14" ht="33" customHeight="1" x14ac:dyDescent="0.2">
      <c r="A17" s="18" t="s">
        <v>60</v>
      </c>
      <c r="B17" s="4"/>
      <c r="C17" s="84">
        <v>6519</v>
      </c>
      <c r="D17" s="84">
        <v>5199</v>
      </c>
      <c r="E17" s="84">
        <v>1445</v>
      </c>
      <c r="F17" s="84">
        <v>965</v>
      </c>
      <c r="G17" s="84">
        <v>1558</v>
      </c>
      <c r="H17" s="84">
        <v>3968</v>
      </c>
      <c r="I17" s="84">
        <v>1231</v>
      </c>
      <c r="J17" s="84">
        <v>1017</v>
      </c>
      <c r="K17" s="84">
        <v>1372</v>
      </c>
      <c r="L17" s="84">
        <v>1544</v>
      </c>
      <c r="M17" s="84">
        <v>3933</v>
      </c>
      <c r="N17" s="359"/>
    </row>
    <row r="18" spans="1:14" ht="33" customHeight="1" x14ac:dyDescent="0.2">
      <c r="A18" s="6"/>
      <c r="B18" s="4" t="s">
        <v>16</v>
      </c>
      <c r="C18" s="92">
        <v>263</v>
      </c>
      <c r="D18" s="92">
        <v>203</v>
      </c>
      <c r="E18" s="92">
        <v>57</v>
      </c>
      <c r="F18" s="92">
        <v>32</v>
      </c>
      <c r="G18" s="92">
        <v>76</v>
      </c>
      <c r="H18" s="92">
        <v>165</v>
      </c>
      <c r="I18" s="92">
        <v>38</v>
      </c>
      <c r="J18" s="92">
        <v>39</v>
      </c>
      <c r="K18" s="92">
        <v>52</v>
      </c>
      <c r="L18" s="92">
        <v>47</v>
      </c>
      <c r="M18" s="84">
        <v>138</v>
      </c>
      <c r="N18" s="359"/>
    </row>
    <row r="19" spans="1:14" ht="33" customHeight="1" x14ac:dyDescent="0.2">
      <c r="A19" s="6"/>
      <c r="B19" s="4" t="s">
        <v>22</v>
      </c>
      <c r="C19" s="92">
        <v>6111</v>
      </c>
      <c r="D19" s="92">
        <v>4794</v>
      </c>
      <c r="E19" s="92">
        <v>1362</v>
      </c>
      <c r="F19" s="92">
        <v>914</v>
      </c>
      <c r="G19" s="92">
        <v>1420</v>
      </c>
      <c r="H19" s="92">
        <v>3696</v>
      </c>
      <c r="I19" s="92">
        <v>1098</v>
      </c>
      <c r="J19" s="92">
        <v>955</v>
      </c>
      <c r="K19" s="92">
        <v>1213</v>
      </c>
      <c r="L19" s="92">
        <v>1482</v>
      </c>
      <c r="M19" s="84">
        <v>3650</v>
      </c>
      <c r="N19" s="359"/>
    </row>
    <row r="20" spans="1:14" ht="33" customHeight="1" x14ac:dyDescent="0.2">
      <c r="A20" s="6"/>
      <c r="B20" s="4" t="s">
        <v>82</v>
      </c>
      <c r="C20" s="92">
        <v>67</v>
      </c>
      <c r="D20" s="92">
        <v>48</v>
      </c>
      <c r="E20" s="92">
        <v>10</v>
      </c>
      <c r="F20" s="92">
        <v>1</v>
      </c>
      <c r="G20" s="92">
        <v>30</v>
      </c>
      <c r="H20" s="92">
        <v>41</v>
      </c>
      <c r="I20" s="92">
        <v>7</v>
      </c>
      <c r="J20" s="92">
        <v>2</v>
      </c>
      <c r="K20" s="92">
        <v>4</v>
      </c>
      <c r="L20" s="92">
        <v>2</v>
      </c>
      <c r="M20" s="84">
        <v>8</v>
      </c>
      <c r="N20" s="359"/>
    </row>
    <row r="21" spans="1:14" ht="33" customHeight="1" x14ac:dyDescent="0.2">
      <c r="A21" s="6"/>
      <c r="B21" s="4" t="s">
        <v>187</v>
      </c>
      <c r="C21" s="92">
        <v>78</v>
      </c>
      <c r="D21" s="92">
        <v>154</v>
      </c>
      <c r="E21" s="92">
        <v>16</v>
      </c>
      <c r="F21" s="92">
        <v>18</v>
      </c>
      <c r="G21" s="92">
        <v>32</v>
      </c>
      <c r="H21" s="92">
        <v>66</v>
      </c>
      <c r="I21" s="92">
        <v>88</v>
      </c>
      <c r="J21" s="92">
        <v>21</v>
      </c>
      <c r="K21" s="92">
        <v>103</v>
      </c>
      <c r="L21" s="92">
        <v>13</v>
      </c>
      <c r="M21" s="84">
        <v>137</v>
      </c>
      <c r="N21" s="359"/>
    </row>
    <row r="22" spans="1:14" ht="33" customHeight="1" x14ac:dyDescent="0.2">
      <c r="A22" s="18" t="s">
        <v>61</v>
      </c>
      <c r="B22" s="4"/>
      <c r="C22" s="84">
        <v>316</v>
      </c>
      <c r="D22" s="84">
        <v>221</v>
      </c>
      <c r="E22" s="84">
        <v>47</v>
      </c>
      <c r="F22" s="84">
        <v>45</v>
      </c>
      <c r="G22" s="84">
        <v>88</v>
      </c>
      <c r="H22" s="84">
        <v>180</v>
      </c>
      <c r="I22" s="84">
        <v>41</v>
      </c>
      <c r="J22" s="84">
        <v>57</v>
      </c>
      <c r="K22" s="84">
        <v>116</v>
      </c>
      <c r="L22" s="84">
        <v>83</v>
      </c>
      <c r="M22" s="84">
        <v>256</v>
      </c>
      <c r="N22" s="359"/>
    </row>
    <row r="23" spans="1:14" ht="33" customHeight="1" x14ac:dyDescent="0.2">
      <c r="A23" s="6"/>
      <c r="B23" s="4" t="s">
        <v>15</v>
      </c>
      <c r="C23" s="92">
        <v>231</v>
      </c>
      <c r="D23" s="92">
        <v>190</v>
      </c>
      <c r="E23" s="92">
        <v>34</v>
      </c>
      <c r="F23" s="92">
        <v>42</v>
      </c>
      <c r="G23" s="92">
        <v>81</v>
      </c>
      <c r="H23" s="92">
        <v>157</v>
      </c>
      <c r="I23" s="92">
        <v>33</v>
      </c>
      <c r="J23" s="92">
        <v>51</v>
      </c>
      <c r="K23" s="92">
        <v>111</v>
      </c>
      <c r="L23" s="92">
        <v>81</v>
      </c>
      <c r="M23" s="84">
        <v>243</v>
      </c>
      <c r="N23" s="359"/>
    </row>
    <row r="24" spans="1:14" ht="33" customHeight="1" x14ac:dyDescent="0.2">
      <c r="A24" s="6"/>
      <c r="B24" s="28" t="s">
        <v>80</v>
      </c>
      <c r="C24" s="92">
        <v>84</v>
      </c>
      <c r="D24" s="92">
        <v>30</v>
      </c>
      <c r="E24" s="92">
        <v>13</v>
      </c>
      <c r="F24" s="92">
        <v>2</v>
      </c>
      <c r="G24" s="92">
        <v>7</v>
      </c>
      <c r="H24" s="92">
        <v>22</v>
      </c>
      <c r="I24" s="92">
        <v>8</v>
      </c>
      <c r="J24" s="92">
        <v>6</v>
      </c>
      <c r="K24" s="92">
        <v>5</v>
      </c>
      <c r="L24" s="92">
        <v>2</v>
      </c>
      <c r="M24" s="84">
        <v>13</v>
      </c>
      <c r="N24" s="359"/>
    </row>
    <row r="25" spans="1:14" ht="33" customHeight="1" x14ac:dyDescent="0.2">
      <c r="A25" s="26"/>
      <c r="B25" s="29" t="s">
        <v>187</v>
      </c>
      <c r="C25" s="96">
        <v>1</v>
      </c>
      <c r="D25" s="96">
        <v>1</v>
      </c>
      <c r="E25" s="146">
        <v>0</v>
      </c>
      <c r="F25" s="96">
        <v>1</v>
      </c>
      <c r="G25" s="146">
        <v>0</v>
      </c>
      <c r="H25" s="96">
        <v>1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359"/>
    </row>
    <row r="26" spans="1:14" s="123" customFormat="1" ht="15" customHeight="1" x14ac:dyDescent="0.2">
      <c r="A26" s="238" t="s">
        <v>410</v>
      </c>
      <c r="B26" s="23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</sheetData>
  <mergeCells count="8">
    <mergeCell ref="N1:N25"/>
    <mergeCell ref="A3:B4"/>
    <mergeCell ref="E3:I3"/>
    <mergeCell ref="A1:I1"/>
    <mergeCell ref="D3:D4"/>
    <mergeCell ref="C3:C4"/>
    <mergeCell ref="J3:M3"/>
    <mergeCell ref="A2:M2"/>
  </mergeCells>
  <printOptions horizontalCentered="1"/>
  <pageMargins left="0.25" right="0.25" top="0.5" bottom="0.5" header="0" footer="0"/>
  <pageSetup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33"/>
  <sheetViews>
    <sheetView zoomScaleNormal="100" workbookViewId="0">
      <selection sqref="A1:J1"/>
    </sheetView>
  </sheetViews>
  <sheetFormatPr defaultColWidth="9.140625" defaultRowHeight="12" x14ac:dyDescent="0.2"/>
  <cols>
    <col min="1" max="1" width="11.42578125" style="13" customWidth="1"/>
    <col min="2" max="2" width="27.42578125" style="13" customWidth="1"/>
    <col min="3" max="13" width="13.5703125" style="113" customWidth="1"/>
    <col min="14" max="14" width="6.7109375" style="13" customWidth="1"/>
    <col min="15" max="16384" width="9.140625" style="13"/>
  </cols>
  <sheetData>
    <row r="1" spans="1:14" s="35" customFormat="1" ht="15.95" customHeight="1" x14ac:dyDescent="0.25">
      <c r="A1" s="371" t="s">
        <v>388</v>
      </c>
      <c r="B1" s="371"/>
      <c r="C1" s="371"/>
      <c r="D1" s="371"/>
      <c r="E1" s="371"/>
      <c r="F1" s="371"/>
      <c r="G1" s="371"/>
      <c r="H1" s="371"/>
      <c r="I1" s="371"/>
      <c r="J1" s="371"/>
      <c r="K1" s="326"/>
      <c r="L1" s="326"/>
      <c r="M1" s="326"/>
      <c r="N1" s="359">
        <v>22</v>
      </c>
    </row>
    <row r="2" spans="1:14" ht="15.95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59"/>
    </row>
    <row r="3" spans="1:14" ht="27.95" customHeight="1" x14ac:dyDescent="0.2">
      <c r="A3" s="384" t="s">
        <v>5</v>
      </c>
      <c r="B3" s="385"/>
      <c r="C3" s="364">
        <v>2019</v>
      </c>
      <c r="D3" s="364">
        <v>2020</v>
      </c>
      <c r="E3" s="360">
        <v>2020</v>
      </c>
      <c r="F3" s="361"/>
      <c r="G3" s="361"/>
      <c r="H3" s="361"/>
      <c r="I3" s="362"/>
      <c r="J3" s="360" t="s">
        <v>345</v>
      </c>
      <c r="K3" s="361"/>
      <c r="L3" s="361"/>
      <c r="M3" s="362"/>
      <c r="N3" s="359"/>
    </row>
    <row r="4" spans="1:14" ht="27.95" customHeight="1" x14ac:dyDescent="0.2">
      <c r="A4" s="386"/>
      <c r="B4" s="387"/>
      <c r="C4" s="365"/>
      <c r="D4" s="365"/>
      <c r="E4" s="7" t="s">
        <v>290</v>
      </c>
      <c r="F4" s="7" t="s">
        <v>294</v>
      </c>
      <c r="G4" s="7" t="s">
        <v>295</v>
      </c>
      <c r="H4" s="235" t="s">
        <v>400</v>
      </c>
      <c r="I4" s="7" t="s">
        <v>296</v>
      </c>
      <c r="J4" s="7" t="s">
        <v>290</v>
      </c>
      <c r="K4" s="7" t="s">
        <v>294</v>
      </c>
      <c r="L4" s="7" t="s">
        <v>295</v>
      </c>
      <c r="M4" s="235" t="s">
        <v>400</v>
      </c>
      <c r="N4" s="359"/>
    </row>
    <row r="5" spans="1:14" s="2" customFormat="1" ht="27.75" customHeight="1" x14ac:dyDescent="0.25">
      <c r="A5" s="160"/>
      <c r="B5" s="161" t="s">
        <v>68</v>
      </c>
      <c r="C5" s="162">
        <v>14331</v>
      </c>
      <c r="D5" s="162">
        <v>12603</v>
      </c>
      <c r="E5" s="162">
        <v>3510</v>
      </c>
      <c r="F5" s="162">
        <v>2407</v>
      </c>
      <c r="G5" s="162">
        <v>3247</v>
      </c>
      <c r="H5" s="162">
        <v>9164</v>
      </c>
      <c r="I5" s="162">
        <v>3439</v>
      </c>
      <c r="J5" s="162">
        <v>3179</v>
      </c>
      <c r="K5" s="162">
        <v>4088</v>
      </c>
      <c r="L5" s="162">
        <v>5247</v>
      </c>
      <c r="M5" s="162">
        <v>12514</v>
      </c>
      <c r="N5" s="359"/>
    </row>
    <row r="6" spans="1:14" s="2" customFormat="1" ht="27.75" customHeight="1" x14ac:dyDescent="0.25">
      <c r="A6" s="160" t="s">
        <v>57</v>
      </c>
      <c r="B6" s="163"/>
      <c r="C6" s="164">
        <v>2337</v>
      </c>
      <c r="D6" s="164">
        <v>1895</v>
      </c>
      <c r="E6" s="164">
        <v>306</v>
      </c>
      <c r="F6" s="164">
        <v>352</v>
      </c>
      <c r="G6" s="164">
        <v>514</v>
      </c>
      <c r="H6" s="164">
        <v>1172</v>
      </c>
      <c r="I6" s="164">
        <v>723</v>
      </c>
      <c r="J6" s="164">
        <v>306</v>
      </c>
      <c r="K6" s="164">
        <v>660</v>
      </c>
      <c r="L6" s="164">
        <v>816</v>
      </c>
      <c r="M6" s="164">
        <v>1782</v>
      </c>
      <c r="N6" s="359"/>
    </row>
    <row r="7" spans="1:14" s="2" customFormat="1" ht="27.75" customHeight="1" x14ac:dyDescent="0.25">
      <c r="A7" s="160"/>
      <c r="B7" s="163" t="s">
        <v>29</v>
      </c>
      <c r="C7" s="165">
        <v>12</v>
      </c>
      <c r="D7" s="165">
        <v>21</v>
      </c>
      <c r="E7" s="166">
        <v>2</v>
      </c>
      <c r="F7" s="166">
        <v>4</v>
      </c>
      <c r="G7" s="166">
        <v>9</v>
      </c>
      <c r="H7" s="166">
        <v>15</v>
      </c>
      <c r="I7" s="166">
        <v>6</v>
      </c>
      <c r="J7" s="166">
        <v>5</v>
      </c>
      <c r="K7" s="166">
        <v>3</v>
      </c>
      <c r="L7" s="166">
        <v>7</v>
      </c>
      <c r="M7" s="166">
        <v>15</v>
      </c>
      <c r="N7" s="359"/>
    </row>
    <row r="8" spans="1:14" s="2" customFormat="1" ht="27.75" customHeight="1" x14ac:dyDescent="0.25">
      <c r="A8" s="167"/>
      <c r="B8" s="163" t="s">
        <v>6</v>
      </c>
      <c r="C8" s="165">
        <v>47</v>
      </c>
      <c r="D8" s="165">
        <v>97</v>
      </c>
      <c r="E8" s="166">
        <v>6</v>
      </c>
      <c r="F8" s="166">
        <v>3</v>
      </c>
      <c r="G8" s="166">
        <v>16</v>
      </c>
      <c r="H8" s="166">
        <v>25</v>
      </c>
      <c r="I8" s="166">
        <v>72</v>
      </c>
      <c r="J8" s="166">
        <v>99</v>
      </c>
      <c r="K8" s="166">
        <v>79</v>
      </c>
      <c r="L8" s="166">
        <v>88</v>
      </c>
      <c r="M8" s="166">
        <v>266</v>
      </c>
      <c r="N8" s="359"/>
    </row>
    <row r="9" spans="1:14" s="2" customFormat="1" ht="27.75" customHeight="1" x14ac:dyDescent="0.25">
      <c r="A9" s="167"/>
      <c r="B9" s="163" t="s">
        <v>78</v>
      </c>
      <c r="C9" s="165">
        <v>3</v>
      </c>
      <c r="D9" s="165">
        <v>11</v>
      </c>
      <c r="E9" s="166">
        <v>1</v>
      </c>
      <c r="F9" s="212">
        <v>0</v>
      </c>
      <c r="G9" s="212">
        <v>0</v>
      </c>
      <c r="H9" s="166">
        <v>1</v>
      </c>
      <c r="I9" s="166">
        <v>10</v>
      </c>
      <c r="J9" s="168">
        <v>0</v>
      </c>
      <c r="K9" s="168">
        <v>0</v>
      </c>
      <c r="L9" s="168">
        <v>0</v>
      </c>
      <c r="M9" s="168">
        <v>0</v>
      </c>
      <c r="N9" s="359"/>
    </row>
    <row r="10" spans="1:14" s="2" customFormat="1" ht="27.75" customHeight="1" x14ac:dyDescent="0.25">
      <c r="A10" s="167"/>
      <c r="B10" s="163" t="s">
        <v>7</v>
      </c>
      <c r="C10" s="165">
        <v>1094</v>
      </c>
      <c r="D10" s="165">
        <v>654</v>
      </c>
      <c r="E10" s="166">
        <v>94</v>
      </c>
      <c r="F10" s="166">
        <v>196</v>
      </c>
      <c r="G10" s="166">
        <v>210</v>
      </c>
      <c r="H10" s="166">
        <v>500</v>
      </c>
      <c r="I10" s="166">
        <v>154</v>
      </c>
      <c r="J10" s="166">
        <v>77</v>
      </c>
      <c r="K10" s="166">
        <v>105</v>
      </c>
      <c r="L10" s="166">
        <v>315</v>
      </c>
      <c r="M10" s="166">
        <v>497</v>
      </c>
      <c r="N10" s="359"/>
    </row>
    <row r="11" spans="1:14" s="2" customFormat="1" ht="27.75" customHeight="1" x14ac:dyDescent="0.25">
      <c r="A11" s="167"/>
      <c r="B11" s="163" t="s">
        <v>8</v>
      </c>
      <c r="C11" s="165">
        <v>104</v>
      </c>
      <c r="D11" s="165">
        <v>79</v>
      </c>
      <c r="E11" s="166">
        <v>25</v>
      </c>
      <c r="F11" s="166">
        <v>10</v>
      </c>
      <c r="G11" s="166">
        <v>39</v>
      </c>
      <c r="H11" s="166">
        <v>74</v>
      </c>
      <c r="I11" s="166">
        <v>5</v>
      </c>
      <c r="J11" s="166">
        <v>17</v>
      </c>
      <c r="K11" s="166">
        <v>14</v>
      </c>
      <c r="L11" s="166">
        <v>41</v>
      </c>
      <c r="M11" s="166">
        <v>72</v>
      </c>
      <c r="N11" s="359"/>
    </row>
    <row r="12" spans="1:14" s="2" customFormat="1" ht="27.75" customHeight="1" x14ac:dyDescent="0.25">
      <c r="A12" s="167"/>
      <c r="B12" s="163" t="s">
        <v>9</v>
      </c>
      <c r="C12" s="165">
        <v>53</v>
      </c>
      <c r="D12" s="165">
        <v>23</v>
      </c>
      <c r="E12" s="166">
        <v>9</v>
      </c>
      <c r="F12" s="212">
        <v>0</v>
      </c>
      <c r="G12" s="166">
        <v>9</v>
      </c>
      <c r="H12" s="166">
        <v>18</v>
      </c>
      <c r="I12" s="166">
        <v>5</v>
      </c>
      <c r="J12" s="166">
        <v>22</v>
      </c>
      <c r="K12" s="166">
        <v>3</v>
      </c>
      <c r="L12" s="166">
        <v>3</v>
      </c>
      <c r="M12" s="166">
        <v>28</v>
      </c>
      <c r="N12" s="359"/>
    </row>
    <row r="13" spans="1:14" s="2" customFormat="1" ht="27.75" customHeight="1" x14ac:dyDescent="0.25">
      <c r="A13" s="167"/>
      <c r="B13" s="163" t="s">
        <v>10</v>
      </c>
      <c r="C13" s="165">
        <v>83</v>
      </c>
      <c r="D13" s="165">
        <v>52</v>
      </c>
      <c r="E13" s="166">
        <v>6</v>
      </c>
      <c r="F13" s="166">
        <v>3</v>
      </c>
      <c r="G13" s="166">
        <v>8</v>
      </c>
      <c r="H13" s="166">
        <v>17</v>
      </c>
      <c r="I13" s="166">
        <v>35</v>
      </c>
      <c r="J13" s="166">
        <v>3</v>
      </c>
      <c r="K13" s="166">
        <v>3</v>
      </c>
      <c r="L13" s="166">
        <v>12</v>
      </c>
      <c r="M13" s="166">
        <v>18</v>
      </c>
      <c r="N13" s="359"/>
    </row>
    <row r="14" spans="1:14" s="2" customFormat="1" ht="27.75" customHeight="1" x14ac:dyDescent="0.25">
      <c r="A14" s="167"/>
      <c r="B14" s="163" t="s">
        <v>11</v>
      </c>
      <c r="C14" s="165">
        <v>84</v>
      </c>
      <c r="D14" s="165">
        <v>32</v>
      </c>
      <c r="E14" s="212">
        <v>0</v>
      </c>
      <c r="F14" s="212">
        <v>0</v>
      </c>
      <c r="G14" s="166">
        <v>1</v>
      </c>
      <c r="H14" s="166">
        <v>1</v>
      </c>
      <c r="I14" s="166">
        <v>31</v>
      </c>
      <c r="J14" s="166">
        <v>22</v>
      </c>
      <c r="K14" s="166">
        <v>24</v>
      </c>
      <c r="L14" s="166">
        <v>33</v>
      </c>
      <c r="M14" s="166">
        <v>79</v>
      </c>
      <c r="N14" s="359"/>
    </row>
    <row r="15" spans="1:14" s="2" customFormat="1" ht="27.75" customHeight="1" x14ac:dyDescent="0.25">
      <c r="A15" s="167"/>
      <c r="B15" s="163" t="s">
        <v>14</v>
      </c>
      <c r="C15" s="165">
        <v>407</v>
      </c>
      <c r="D15" s="165">
        <v>399</v>
      </c>
      <c r="E15" s="166">
        <v>41</v>
      </c>
      <c r="F15" s="166">
        <v>72</v>
      </c>
      <c r="G15" s="166">
        <v>89</v>
      </c>
      <c r="H15" s="166">
        <v>202</v>
      </c>
      <c r="I15" s="166">
        <v>197</v>
      </c>
      <c r="J15" s="166">
        <v>10</v>
      </c>
      <c r="K15" s="166">
        <v>66</v>
      </c>
      <c r="L15" s="166">
        <v>124</v>
      </c>
      <c r="M15" s="166">
        <v>200</v>
      </c>
      <c r="N15" s="359"/>
    </row>
    <row r="16" spans="1:14" s="2" customFormat="1" ht="27.75" customHeight="1" x14ac:dyDescent="0.25">
      <c r="A16" s="167"/>
      <c r="B16" s="163" t="s">
        <v>25</v>
      </c>
      <c r="C16" s="165">
        <v>44</v>
      </c>
      <c r="D16" s="165">
        <v>26</v>
      </c>
      <c r="E16" s="166">
        <v>9</v>
      </c>
      <c r="F16" s="166">
        <v>3</v>
      </c>
      <c r="G16" s="166">
        <v>10</v>
      </c>
      <c r="H16" s="166">
        <v>22</v>
      </c>
      <c r="I16" s="166">
        <v>4</v>
      </c>
      <c r="J16" s="166">
        <v>5</v>
      </c>
      <c r="K16" s="166">
        <v>22</v>
      </c>
      <c r="L16" s="166">
        <v>17</v>
      </c>
      <c r="M16" s="166">
        <v>44</v>
      </c>
      <c r="N16" s="359"/>
    </row>
    <row r="17" spans="1:14" s="2" customFormat="1" ht="27.75" customHeight="1" x14ac:dyDescent="0.25">
      <c r="A17" s="167"/>
      <c r="B17" s="163" t="s">
        <v>13</v>
      </c>
      <c r="C17" s="165">
        <v>147</v>
      </c>
      <c r="D17" s="165">
        <v>141</v>
      </c>
      <c r="E17" s="166">
        <v>38</v>
      </c>
      <c r="F17" s="166">
        <v>26</v>
      </c>
      <c r="G17" s="166">
        <v>44</v>
      </c>
      <c r="H17" s="166">
        <v>108</v>
      </c>
      <c r="I17" s="166">
        <v>33</v>
      </c>
      <c r="J17" s="166">
        <v>25</v>
      </c>
      <c r="K17" s="166">
        <v>276</v>
      </c>
      <c r="L17" s="166">
        <v>78</v>
      </c>
      <c r="M17" s="166">
        <v>379</v>
      </c>
      <c r="N17" s="359"/>
    </row>
    <row r="18" spans="1:14" s="2" customFormat="1" ht="27.75" customHeight="1" x14ac:dyDescent="0.25">
      <c r="A18" s="167"/>
      <c r="B18" s="169" t="s">
        <v>187</v>
      </c>
      <c r="C18" s="165">
        <v>259</v>
      </c>
      <c r="D18" s="165">
        <v>360</v>
      </c>
      <c r="E18" s="165">
        <v>75</v>
      </c>
      <c r="F18" s="165">
        <v>35</v>
      </c>
      <c r="G18" s="165">
        <v>79</v>
      </c>
      <c r="H18" s="165">
        <v>189</v>
      </c>
      <c r="I18" s="165">
        <v>171</v>
      </c>
      <c r="J18" s="166">
        <v>21</v>
      </c>
      <c r="K18" s="166">
        <v>65</v>
      </c>
      <c r="L18" s="166">
        <v>98</v>
      </c>
      <c r="M18" s="166">
        <v>184</v>
      </c>
      <c r="N18" s="359"/>
    </row>
    <row r="19" spans="1:14" s="2" customFormat="1" ht="27.75" customHeight="1" x14ac:dyDescent="0.25">
      <c r="A19" s="160" t="s">
        <v>58</v>
      </c>
      <c r="B19" s="163"/>
      <c r="C19" s="164">
        <v>4800</v>
      </c>
      <c r="D19" s="164">
        <v>4289</v>
      </c>
      <c r="E19" s="164">
        <v>1574</v>
      </c>
      <c r="F19" s="164">
        <v>838</v>
      </c>
      <c r="G19" s="164">
        <v>896</v>
      </c>
      <c r="H19" s="164">
        <v>3308</v>
      </c>
      <c r="I19" s="164">
        <v>981</v>
      </c>
      <c r="J19" s="164">
        <v>1421</v>
      </c>
      <c r="K19" s="164">
        <v>1711</v>
      </c>
      <c r="L19" s="164">
        <v>2197</v>
      </c>
      <c r="M19" s="164">
        <v>5329</v>
      </c>
      <c r="N19" s="359"/>
    </row>
    <row r="20" spans="1:14" s="2" customFormat="1" ht="27.75" customHeight="1" x14ac:dyDescent="0.25">
      <c r="A20" s="160"/>
      <c r="B20" s="163" t="s">
        <v>65</v>
      </c>
      <c r="C20" s="165">
        <v>528</v>
      </c>
      <c r="D20" s="165">
        <v>351</v>
      </c>
      <c r="E20" s="166">
        <v>149</v>
      </c>
      <c r="F20" s="166">
        <v>88</v>
      </c>
      <c r="G20" s="166">
        <v>51</v>
      </c>
      <c r="H20" s="166">
        <v>288</v>
      </c>
      <c r="I20" s="166">
        <v>63</v>
      </c>
      <c r="J20" s="166">
        <v>21</v>
      </c>
      <c r="K20" s="166">
        <v>42</v>
      </c>
      <c r="L20" s="166">
        <v>43</v>
      </c>
      <c r="M20" s="166">
        <v>106</v>
      </c>
      <c r="N20" s="359"/>
    </row>
    <row r="21" spans="1:14" s="2" customFormat="1" ht="27.75" customHeight="1" x14ac:dyDescent="0.25">
      <c r="A21" s="167"/>
      <c r="B21" s="163" t="s">
        <v>352</v>
      </c>
      <c r="C21" s="165">
        <v>74</v>
      </c>
      <c r="D21" s="165">
        <v>53</v>
      </c>
      <c r="E21" s="166">
        <v>2</v>
      </c>
      <c r="F21" s="166">
        <v>6</v>
      </c>
      <c r="G21" s="166">
        <v>6</v>
      </c>
      <c r="H21" s="166">
        <v>14</v>
      </c>
      <c r="I21" s="166">
        <v>39</v>
      </c>
      <c r="J21" s="166">
        <v>46</v>
      </c>
      <c r="K21" s="166">
        <v>39</v>
      </c>
      <c r="L21" s="166">
        <v>26</v>
      </c>
      <c r="M21" s="166">
        <v>111</v>
      </c>
      <c r="N21" s="359"/>
    </row>
    <row r="22" spans="1:14" s="2" customFormat="1" ht="27.75" customHeight="1" x14ac:dyDescent="0.25">
      <c r="A22" s="167"/>
      <c r="B22" s="163" t="s">
        <v>17</v>
      </c>
      <c r="C22" s="165">
        <v>235</v>
      </c>
      <c r="D22" s="165">
        <v>224</v>
      </c>
      <c r="E22" s="166">
        <v>58</v>
      </c>
      <c r="F22" s="166">
        <v>48</v>
      </c>
      <c r="G22" s="166">
        <v>30</v>
      </c>
      <c r="H22" s="166">
        <v>136</v>
      </c>
      <c r="I22" s="166">
        <v>88</v>
      </c>
      <c r="J22" s="166">
        <v>34</v>
      </c>
      <c r="K22" s="166">
        <v>18</v>
      </c>
      <c r="L22" s="166">
        <v>30</v>
      </c>
      <c r="M22" s="166">
        <v>82</v>
      </c>
      <c r="N22" s="359"/>
    </row>
    <row r="23" spans="1:14" s="2" customFormat="1" ht="27.75" customHeight="1" x14ac:dyDescent="0.25">
      <c r="A23" s="167"/>
      <c r="B23" s="163" t="s">
        <v>24</v>
      </c>
      <c r="C23" s="165">
        <v>944</v>
      </c>
      <c r="D23" s="165">
        <v>641</v>
      </c>
      <c r="E23" s="166">
        <v>407</v>
      </c>
      <c r="F23" s="166">
        <v>77</v>
      </c>
      <c r="G23" s="166">
        <v>92</v>
      </c>
      <c r="H23" s="166">
        <v>576</v>
      </c>
      <c r="I23" s="166">
        <v>65</v>
      </c>
      <c r="J23" s="166">
        <v>101</v>
      </c>
      <c r="K23" s="166">
        <v>74</v>
      </c>
      <c r="L23" s="166">
        <v>174</v>
      </c>
      <c r="M23" s="166">
        <v>349</v>
      </c>
      <c r="N23" s="359"/>
    </row>
    <row r="24" spans="1:14" s="2" customFormat="1" ht="27.75" customHeight="1" x14ac:dyDescent="0.25">
      <c r="A24" s="167"/>
      <c r="B24" s="163" t="s">
        <v>76</v>
      </c>
      <c r="C24" s="165">
        <v>87</v>
      </c>
      <c r="D24" s="165">
        <v>82</v>
      </c>
      <c r="E24" s="166">
        <v>12</v>
      </c>
      <c r="F24" s="166">
        <v>12</v>
      </c>
      <c r="G24" s="166">
        <v>21</v>
      </c>
      <c r="H24" s="166">
        <v>45</v>
      </c>
      <c r="I24" s="166">
        <v>37</v>
      </c>
      <c r="J24" s="166">
        <v>16</v>
      </c>
      <c r="K24" s="166">
        <v>18</v>
      </c>
      <c r="L24" s="166">
        <v>11</v>
      </c>
      <c r="M24" s="166">
        <v>45</v>
      </c>
      <c r="N24" s="359"/>
    </row>
    <row r="25" spans="1:14" s="2" customFormat="1" ht="27.75" customHeight="1" x14ac:dyDescent="0.25">
      <c r="A25" s="167"/>
      <c r="B25" s="163" t="s">
        <v>81</v>
      </c>
      <c r="C25" s="165">
        <v>4</v>
      </c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359"/>
    </row>
    <row r="26" spans="1:14" s="2" customFormat="1" ht="27.75" customHeight="1" x14ac:dyDescent="0.25">
      <c r="A26" s="167"/>
      <c r="B26" s="163" t="s">
        <v>20</v>
      </c>
      <c r="C26" s="165">
        <v>1088</v>
      </c>
      <c r="D26" s="165">
        <v>707</v>
      </c>
      <c r="E26" s="166">
        <v>218</v>
      </c>
      <c r="F26" s="166">
        <v>224</v>
      </c>
      <c r="G26" s="166">
        <v>192</v>
      </c>
      <c r="H26" s="166">
        <v>634</v>
      </c>
      <c r="I26" s="166">
        <v>73</v>
      </c>
      <c r="J26" s="166">
        <v>54</v>
      </c>
      <c r="K26" s="166">
        <v>59</v>
      </c>
      <c r="L26" s="166">
        <v>96</v>
      </c>
      <c r="M26" s="166">
        <v>209</v>
      </c>
      <c r="N26" s="359"/>
    </row>
    <row r="27" spans="1:14" s="2" customFormat="1" ht="27.75" customHeight="1" x14ac:dyDescent="0.25">
      <c r="A27" s="167"/>
      <c r="B27" s="163" t="s">
        <v>77</v>
      </c>
      <c r="C27" s="165">
        <v>627</v>
      </c>
      <c r="D27" s="165">
        <v>685</v>
      </c>
      <c r="E27" s="166">
        <v>140</v>
      </c>
      <c r="F27" s="166">
        <v>156</v>
      </c>
      <c r="G27" s="166">
        <v>253</v>
      </c>
      <c r="H27" s="166">
        <v>549</v>
      </c>
      <c r="I27" s="166">
        <v>136</v>
      </c>
      <c r="J27" s="166">
        <v>79</v>
      </c>
      <c r="K27" s="166">
        <v>151</v>
      </c>
      <c r="L27" s="166">
        <v>232</v>
      </c>
      <c r="M27" s="166">
        <v>462</v>
      </c>
      <c r="N27" s="359"/>
    </row>
    <row r="28" spans="1:14" s="2" customFormat="1" ht="27.75" customHeight="1" x14ac:dyDescent="0.25">
      <c r="A28" s="167"/>
      <c r="B28" s="163" t="s">
        <v>33</v>
      </c>
      <c r="C28" s="165">
        <v>159</v>
      </c>
      <c r="D28" s="165">
        <v>115</v>
      </c>
      <c r="E28" s="166">
        <v>38</v>
      </c>
      <c r="F28" s="166">
        <v>50</v>
      </c>
      <c r="G28" s="166">
        <v>19</v>
      </c>
      <c r="H28" s="166">
        <v>107</v>
      </c>
      <c r="I28" s="166">
        <v>8</v>
      </c>
      <c r="J28" s="166">
        <v>264</v>
      </c>
      <c r="K28" s="166">
        <v>165</v>
      </c>
      <c r="L28" s="166">
        <v>199</v>
      </c>
      <c r="M28" s="166">
        <v>628</v>
      </c>
      <c r="N28" s="359"/>
    </row>
    <row r="29" spans="1:14" s="2" customFormat="1" ht="27.75" customHeight="1" x14ac:dyDescent="0.25">
      <c r="A29" s="170"/>
      <c r="B29" s="171" t="s">
        <v>187</v>
      </c>
      <c r="C29" s="172">
        <v>1054</v>
      </c>
      <c r="D29" s="172">
        <v>1431</v>
      </c>
      <c r="E29" s="172">
        <v>550</v>
      </c>
      <c r="F29" s="172">
        <v>177</v>
      </c>
      <c r="G29" s="172">
        <v>232</v>
      </c>
      <c r="H29" s="172">
        <v>959</v>
      </c>
      <c r="I29" s="172">
        <v>472</v>
      </c>
      <c r="J29" s="173">
        <v>806</v>
      </c>
      <c r="K29" s="173">
        <v>1145</v>
      </c>
      <c r="L29" s="173">
        <v>1386</v>
      </c>
      <c r="M29" s="173">
        <v>3337</v>
      </c>
      <c r="N29" s="359"/>
    </row>
    <row r="30" spans="1:14" s="123" customFormat="1" ht="15" customHeight="1" x14ac:dyDescent="0.2">
      <c r="A30" s="238" t="s">
        <v>409</v>
      </c>
      <c r="B30" s="23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359"/>
    </row>
    <row r="31" spans="1:14" ht="12.75" x14ac:dyDescent="0.2">
      <c r="A31" s="3"/>
    </row>
    <row r="33" spans="10:12" x14ac:dyDescent="0.2">
      <c r="J33" s="124"/>
      <c r="K33" s="124"/>
      <c r="L33" s="124"/>
    </row>
  </sheetData>
  <mergeCells count="8">
    <mergeCell ref="N1:N30"/>
    <mergeCell ref="A3:B4"/>
    <mergeCell ref="E3:I3"/>
    <mergeCell ref="D3:D4"/>
    <mergeCell ref="A1:J1"/>
    <mergeCell ref="C3:C4"/>
    <mergeCell ref="J3:M3"/>
    <mergeCell ref="A2:M2"/>
  </mergeCells>
  <printOptions horizontalCentered="1"/>
  <pageMargins left="0.5" right="0.5" top="0.5" bottom="0.5" header="0" footer="0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7"/>
  <sheetViews>
    <sheetView zoomScaleNormal="100" workbookViewId="0">
      <selection sqref="A1:J1"/>
    </sheetView>
  </sheetViews>
  <sheetFormatPr defaultColWidth="9.140625" defaultRowHeight="12" x14ac:dyDescent="0.2"/>
  <cols>
    <col min="1" max="1" width="12.28515625" style="13" customWidth="1"/>
    <col min="2" max="2" width="23.5703125" style="13" customWidth="1"/>
    <col min="3" max="13" width="13" style="113" customWidth="1"/>
    <col min="14" max="14" width="6.7109375" style="13" customWidth="1"/>
    <col min="15" max="16384" width="9.140625" style="13"/>
  </cols>
  <sheetData>
    <row r="1" spans="1:14" s="35" customFormat="1" ht="15.95" customHeight="1" x14ac:dyDescent="0.25">
      <c r="A1" s="371" t="s">
        <v>389</v>
      </c>
      <c r="B1" s="371"/>
      <c r="C1" s="371"/>
      <c r="D1" s="371"/>
      <c r="E1" s="371"/>
      <c r="F1" s="371"/>
      <c r="G1" s="371"/>
      <c r="H1" s="371"/>
      <c r="I1" s="371"/>
      <c r="J1" s="371"/>
      <c r="K1" s="288"/>
      <c r="L1" s="288"/>
      <c r="M1" s="288"/>
      <c r="N1" s="359">
        <v>23</v>
      </c>
    </row>
    <row r="2" spans="1:14" ht="15.95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59"/>
    </row>
    <row r="3" spans="1:14" ht="27.95" customHeight="1" x14ac:dyDescent="0.2">
      <c r="A3" s="384" t="s">
        <v>5</v>
      </c>
      <c r="B3" s="389"/>
      <c r="C3" s="364">
        <v>2019</v>
      </c>
      <c r="D3" s="364">
        <v>2020</v>
      </c>
      <c r="E3" s="360">
        <v>2020</v>
      </c>
      <c r="F3" s="361"/>
      <c r="G3" s="361"/>
      <c r="H3" s="361"/>
      <c r="I3" s="362"/>
      <c r="J3" s="360" t="s">
        <v>345</v>
      </c>
      <c r="K3" s="361"/>
      <c r="L3" s="361"/>
      <c r="M3" s="362"/>
      <c r="N3" s="359"/>
    </row>
    <row r="4" spans="1:14" ht="27.95" customHeight="1" x14ac:dyDescent="0.2">
      <c r="A4" s="390"/>
      <c r="B4" s="391"/>
      <c r="C4" s="365"/>
      <c r="D4" s="365"/>
      <c r="E4" s="7" t="s">
        <v>290</v>
      </c>
      <c r="F4" s="7" t="s">
        <v>294</v>
      </c>
      <c r="G4" s="7" t="s">
        <v>295</v>
      </c>
      <c r="H4" s="235" t="s">
        <v>400</v>
      </c>
      <c r="I4" s="7" t="s">
        <v>296</v>
      </c>
      <c r="J4" s="7" t="s">
        <v>290</v>
      </c>
      <c r="K4" s="7" t="s">
        <v>294</v>
      </c>
      <c r="L4" s="7" t="s">
        <v>295</v>
      </c>
      <c r="M4" s="235" t="s">
        <v>400</v>
      </c>
      <c r="N4" s="359"/>
    </row>
    <row r="5" spans="1:14" ht="31.5" customHeight="1" x14ac:dyDescent="0.2">
      <c r="A5" s="18" t="s">
        <v>59</v>
      </c>
      <c r="B5" s="25"/>
      <c r="C5" s="84">
        <v>5877</v>
      </c>
      <c r="D5" s="84">
        <v>5146</v>
      </c>
      <c r="E5" s="98">
        <v>1375</v>
      </c>
      <c r="F5" s="98">
        <v>1044</v>
      </c>
      <c r="G5" s="98">
        <v>1259</v>
      </c>
      <c r="H5" s="98">
        <v>3678</v>
      </c>
      <c r="I5" s="98">
        <v>1468</v>
      </c>
      <c r="J5" s="98">
        <v>1294</v>
      </c>
      <c r="K5" s="98">
        <v>1534</v>
      </c>
      <c r="L5" s="98">
        <v>1779</v>
      </c>
      <c r="M5" s="98">
        <v>4607</v>
      </c>
      <c r="N5" s="359"/>
    </row>
    <row r="6" spans="1:14" ht="31.5" customHeight="1" x14ac:dyDescent="0.2">
      <c r="A6" s="6"/>
      <c r="B6" s="25" t="s">
        <v>35</v>
      </c>
      <c r="C6" s="101">
        <v>90</v>
      </c>
      <c r="D6" s="101">
        <v>105</v>
      </c>
      <c r="E6" s="92">
        <v>9</v>
      </c>
      <c r="F6" s="92">
        <v>20</v>
      </c>
      <c r="G6" s="92">
        <v>46</v>
      </c>
      <c r="H6" s="92">
        <v>75</v>
      </c>
      <c r="I6" s="92">
        <v>30</v>
      </c>
      <c r="J6" s="92">
        <v>16</v>
      </c>
      <c r="K6" s="92">
        <v>22</v>
      </c>
      <c r="L6" s="92">
        <v>27</v>
      </c>
      <c r="M6" s="92">
        <v>65</v>
      </c>
      <c r="N6" s="359"/>
    </row>
    <row r="7" spans="1:14" ht="31.5" customHeight="1" x14ac:dyDescent="0.2">
      <c r="A7" s="6"/>
      <c r="B7" s="25" t="s">
        <v>44</v>
      </c>
      <c r="C7" s="101">
        <v>6</v>
      </c>
      <c r="D7" s="101">
        <v>4</v>
      </c>
      <c r="E7" s="92">
        <v>1</v>
      </c>
      <c r="F7" s="109">
        <v>0</v>
      </c>
      <c r="G7" s="92">
        <v>2</v>
      </c>
      <c r="H7" s="92">
        <v>3</v>
      </c>
      <c r="I7" s="92">
        <v>1</v>
      </c>
      <c r="J7" s="109">
        <v>0</v>
      </c>
      <c r="K7" s="92">
        <v>13</v>
      </c>
      <c r="L7" s="109">
        <v>0</v>
      </c>
      <c r="M7" s="92">
        <v>13</v>
      </c>
      <c r="N7" s="359"/>
    </row>
    <row r="8" spans="1:14" ht="31.5" customHeight="1" x14ac:dyDescent="0.2">
      <c r="A8" s="6"/>
      <c r="B8" s="25" t="s">
        <v>18</v>
      </c>
      <c r="C8" s="101">
        <v>522</v>
      </c>
      <c r="D8" s="101">
        <v>365</v>
      </c>
      <c r="E8" s="92">
        <v>194</v>
      </c>
      <c r="F8" s="92">
        <v>38</v>
      </c>
      <c r="G8" s="92">
        <v>79</v>
      </c>
      <c r="H8" s="92">
        <v>311</v>
      </c>
      <c r="I8" s="92">
        <v>54</v>
      </c>
      <c r="J8" s="92">
        <v>34</v>
      </c>
      <c r="K8" s="92">
        <v>45</v>
      </c>
      <c r="L8" s="92">
        <v>61</v>
      </c>
      <c r="M8" s="92">
        <v>140</v>
      </c>
      <c r="N8" s="359"/>
    </row>
    <row r="9" spans="1:14" ht="31.5" customHeight="1" x14ac:dyDescent="0.2">
      <c r="A9" s="6"/>
      <c r="B9" s="25" t="s">
        <v>71</v>
      </c>
      <c r="C9" s="101">
        <v>2062</v>
      </c>
      <c r="D9" s="101">
        <v>1554</v>
      </c>
      <c r="E9" s="92">
        <v>525</v>
      </c>
      <c r="F9" s="92">
        <v>325</v>
      </c>
      <c r="G9" s="92">
        <v>362</v>
      </c>
      <c r="H9" s="92">
        <v>1212</v>
      </c>
      <c r="I9" s="92">
        <v>342</v>
      </c>
      <c r="J9" s="92">
        <v>377</v>
      </c>
      <c r="K9" s="92">
        <v>449</v>
      </c>
      <c r="L9" s="92">
        <v>490</v>
      </c>
      <c r="M9" s="92">
        <v>1316</v>
      </c>
      <c r="N9" s="359"/>
    </row>
    <row r="10" spans="1:14" ht="31.5" customHeight="1" x14ac:dyDescent="0.2">
      <c r="A10" s="6"/>
      <c r="B10" s="25" t="s">
        <v>79</v>
      </c>
      <c r="C10" s="101">
        <v>189</v>
      </c>
      <c r="D10" s="101">
        <v>113</v>
      </c>
      <c r="E10" s="92">
        <v>31</v>
      </c>
      <c r="F10" s="92">
        <v>23</v>
      </c>
      <c r="G10" s="92">
        <v>30</v>
      </c>
      <c r="H10" s="92">
        <v>84</v>
      </c>
      <c r="I10" s="92">
        <v>29</v>
      </c>
      <c r="J10" s="92">
        <v>26</v>
      </c>
      <c r="K10" s="92">
        <v>43</v>
      </c>
      <c r="L10" s="92">
        <v>31</v>
      </c>
      <c r="M10" s="92">
        <v>100</v>
      </c>
      <c r="N10" s="359"/>
    </row>
    <row r="11" spans="1:14" ht="31.5" customHeight="1" x14ac:dyDescent="0.2">
      <c r="A11" s="6"/>
      <c r="B11" s="4" t="s">
        <v>38</v>
      </c>
      <c r="C11" s="101">
        <v>142</v>
      </c>
      <c r="D11" s="101">
        <v>114</v>
      </c>
      <c r="E11" s="92">
        <v>19</v>
      </c>
      <c r="F11" s="92">
        <v>26</v>
      </c>
      <c r="G11" s="92">
        <v>15</v>
      </c>
      <c r="H11" s="92">
        <v>60</v>
      </c>
      <c r="I11" s="92">
        <v>54</v>
      </c>
      <c r="J11" s="92">
        <v>25</v>
      </c>
      <c r="K11" s="92">
        <v>12</v>
      </c>
      <c r="L11" s="92">
        <v>19</v>
      </c>
      <c r="M11" s="92">
        <v>56</v>
      </c>
      <c r="N11" s="359"/>
    </row>
    <row r="12" spans="1:14" ht="31.5" customHeight="1" x14ac:dyDescent="0.2">
      <c r="A12" s="6"/>
      <c r="B12" s="25" t="s">
        <v>12</v>
      </c>
      <c r="C12" s="101">
        <v>997</v>
      </c>
      <c r="D12" s="101">
        <v>947</v>
      </c>
      <c r="E12" s="92">
        <v>131</v>
      </c>
      <c r="F12" s="92">
        <v>150</v>
      </c>
      <c r="G12" s="92">
        <v>192</v>
      </c>
      <c r="H12" s="92">
        <v>473</v>
      </c>
      <c r="I12" s="92">
        <v>474</v>
      </c>
      <c r="J12" s="92">
        <v>378</v>
      </c>
      <c r="K12" s="92">
        <v>443</v>
      </c>
      <c r="L12" s="92">
        <v>634</v>
      </c>
      <c r="M12" s="92">
        <v>1455</v>
      </c>
      <c r="N12" s="359"/>
    </row>
    <row r="13" spans="1:14" ht="31.5" customHeight="1" x14ac:dyDescent="0.2">
      <c r="A13" s="6"/>
      <c r="B13" s="25" t="s">
        <v>19</v>
      </c>
      <c r="C13" s="101">
        <v>604</v>
      </c>
      <c r="D13" s="101">
        <v>510</v>
      </c>
      <c r="E13" s="92">
        <v>99</v>
      </c>
      <c r="F13" s="92">
        <v>102</v>
      </c>
      <c r="G13" s="92">
        <v>171</v>
      </c>
      <c r="H13" s="92">
        <v>372</v>
      </c>
      <c r="I13" s="92">
        <v>138</v>
      </c>
      <c r="J13" s="92">
        <v>132</v>
      </c>
      <c r="K13" s="92">
        <v>118</v>
      </c>
      <c r="L13" s="92">
        <v>120</v>
      </c>
      <c r="M13" s="92">
        <v>370</v>
      </c>
      <c r="N13" s="359"/>
    </row>
    <row r="14" spans="1:14" ht="31.5" customHeight="1" x14ac:dyDescent="0.2">
      <c r="A14" s="6"/>
      <c r="B14" s="25" t="s">
        <v>69</v>
      </c>
      <c r="C14" s="101">
        <v>925</v>
      </c>
      <c r="D14" s="101">
        <v>1170</v>
      </c>
      <c r="E14" s="92">
        <v>246</v>
      </c>
      <c r="F14" s="92">
        <v>308</v>
      </c>
      <c r="G14" s="92">
        <v>311</v>
      </c>
      <c r="H14" s="92">
        <v>865</v>
      </c>
      <c r="I14" s="92">
        <v>305</v>
      </c>
      <c r="J14" s="92">
        <v>203</v>
      </c>
      <c r="K14" s="92">
        <v>333</v>
      </c>
      <c r="L14" s="92">
        <v>333</v>
      </c>
      <c r="M14" s="92">
        <v>869</v>
      </c>
      <c r="N14" s="359"/>
    </row>
    <row r="15" spans="1:14" ht="31.5" customHeight="1" x14ac:dyDescent="0.2">
      <c r="A15" s="6"/>
      <c r="B15" s="25" t="s">
        <v>42</v>
      </c>
      <c r="C15" s="101">
        <v>21</v>
      </c>
      <c r="D15" s="101">
        <v>13</v>
      </c>
      <c r="E15" s="92">
        <v>11</v>
      </c>
      <c r="F15" s="92">
        <v>2</v>
      </c>
      <c r="G15" s="109">
        <v>0</v>
      </c>
      <c r="H15" s="92">
        <v>13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359"/>
    </row>
    <row r="16" spans="1:14" ht="31.5" customHeight="1" x14ac:dyDescent="0.2">
      <c r="A16" s="6"/>
      <c r="B16" s="4" t="s">
        <v>187</v>
      </c>
      <c r="C16" s="101">
        <v>319</v>
      </c>
      <c r="D16" s="101">
        <v>251</v>
      </c>
      <c r="E16" s="101">
        <v>109</v>
      </c>
      <c r="F16" s="101">
        <v>50</v>
      </c>
      <c r="G16" s="101">
        <v>51</v>
      </c>
      <c r="H16" s="101">
        <v>210</v>
      </c>
      <c r="I16" s="101">
        <v>41</v>
      </c>
      <c r="J16" s="92">
        <v>103</v>
      </c>
      <c r="K16" s="92">
        <v>56</v>
      </c>
      <c r="L16" s="92">
        <v>64</v>
      </c>
      <c r="M16" s="92">
        <v>223</v>
      </c>
      <c r="N16" s="359"/>
    </row>
    <row r="17" spans="1:14" ht="31.5" customHeight="1" x14ac:dyDescent="0.2">
      <c r="A17" s="18" t="s">
        <v>60</v>
      </c>
      <c r="B17" s="25"/>
      <c r="C17" s="84">
        <v>1023</v>
      </c>
      <c r="D17" s="84">
        <v>1074</v>
      </c>
      <c r="E17" s="84">
        <v>204</v>
      </c>
      <c r="F17" s="84">
        <v>138</v>
      </c>
      <c r="G17" s="84">
        <v>519</v>
      </c>
      <c r="H17" s="84">
        <v>861</v>
      </c>
      <c r="I17" s="84">
        <v>213</v>
      </c>
      <c r="J17" s="84">
        <v>141</v>
      </c>
      <c r="K17" s="84">
        <v>145</v>
      </c>
      <c r="L17" s="84">
        <v>412</v>
      </c>
      <c r="M17" s="84">
        <v>698</v>
      </c>
      <c r="N17" s="359"/>
    </row>
    <row r="18" spans="1:14" ht="31.5" customHeight="1" x14ac:dyDescent="0.2">
      <c r="A18" s="6"/>
      <c r="B18" s="25" t="s">
        <v>16</v>
      </c>
      <c r="C18" s="101">
        <v>2</v>
      </c>
      <c r="D18" s="101">
        <v>7</v>
      </c>
      <c r="E18" s="92">
        <v>2</v>
      </c>
      <c r="F18" s="92">
        <v>4</v>
      </c>
      <c r="G18" s="109">
        <v>0</v>
      </c>
      <c r="H18" s="84">
        <v>6</v>
      </c>
      <c r="I18" s="92">
        <v>1</v>
      </c>
      <c r="J18" s="92">
        <v>9</v>
      </c>
      <c r="K18" s="109">
        <v>0</v>
      </c>
      <c r="L18" s="109">
        <v>0</v>
      </c>
      <c r="M18" s="92">
        <v>9</v>
      </c>
      <c r="N18" s="359"/>
    </row>
    <row r="19" spans="1:14" ht="31.5" customHeight="1" x14ac:dyDescent="0.2">
      <c r="A19" s="6"/>
      <c r="B19" s="25" t="s">
        <v>22</v>
      </c>
      <c r="C19" s="101">
        <v>995</v>
      </c>
      <c r="D19" s="101">
        <v>1033</v>
      </c>
      <c r="E19" s="92">
        <v>201</v>
      </c>
      <c r="F19" s="92">
        <v>130</v>
      </c>
      <c r="G19" s="92">
        <v>505</v>
      </c>
      <c r="H19" s="92">
        <v>836</v>
      </c>
      <c r="I19" s="92">
        <v>197</v>
      </c>
      <c r="J19" s="92">
        <v>127</v>
      </c>
      <c r="K19" s="92">
        <v>142</v>
      </c>
      <c r="L19" s="92">
        <v>166</v>
      </c>
      <c r="M19" s="92">
        <v>435</v>
      </c>
      <c r="N19" s="359"/>
    </row>
    <row r="20" spans="1:14" ht="31.5" customHeight="1" x14ac:dyDescent="0.2">
      <c r="A20" s="6"/>
      <c r="B20" s="4" t="s">
        <v>187</v>
      </c>
      <c r="C20" s="101">
        <v>26</v>
      </c>
      <c r="D20" s="101">
        <v>34</v>
      </c>
      <c r="E20" s="101">
        <v>1</v>
      </c>
      <c r="F20" s="101">
        <v>4</v>
      </c>
      <c r="G20" s="101">
        <v>14</v>
      </c>
      <c r="H20" s="101">
        <v>19</v>
      </c>
      <c r="I20" s="101">
        <v>15</v>
      </c>
      <c r="J20" s="92">
        <v>5</v>
      </c>
      <c r="K20" s="92">
        <v>3</v>
      </c>
      <c r="L20" s="92">
        <v>246</v>
      </c>
      <c r="M20" s="92">
        <v>254</v>
      </c>
      <c r="N20" s="359"/>
    </row>
    <row r="21" spans="1:14" ht="31.5" customHeight="1" x14ac:dyDescent="0.2">
      <c r="A21" s="18" t="s">
        <v>61</v>
      </c>
      <c r="B21" s="25"/>
      <c r="C21" s="84">
        <v>294</v>
      </c>
      <c r="D21" s="84">
        <v>199</v>
      </c>
      <c r="E21" s="84">
        <v>51</v>
      </c>
      <c r="F21" s="84">
        <v>35</v>
      </c>
      <c r="G21" s="84">
        <v>59</v>
      </c>
      <c r="H21" s="84">
        <v>145</v>
      </c>
      <c r="I21" s="84">
        <v>54</v>
      </c>
      <c r="J21" s="84">
        <v>17</v>
      </c>
      <c r="K21" s="84">
        <v>38</v>
      </c>
      <c r="L21" s="84">
        <v>43</v>
      </c>
      <c r="M21" s="84">
        <v>98</v>
      </c>
      <c r="N21" s="359"/>
    </row>
    <row r="22" spans="1:14" ht="31.5" customHeight="1" x14ac:dyDescent="0.2">
      <c r="A22" s="6"/>
      <c r="B22" s="25" t="s">
        <v>15</v>
      </c>
      <c r="C22" s="101">
        <v>270</v>
      </c>
      <c r="D22" s="101">
        <v>138</v>
      </c>
      <c r="E22" s="92">
        <v>22</v>
      </c>
      <c r="F22" s="92">
        <v>35</v>
      </c>
      <c r="G22" s="92">
        <v>31</v>
      </c>
      <c r="H22" s="92">
        <v>88</v>
      </c>
      <c r="I22" s="92">
        <v>50</v>
      </c>
      <c r="J22" s="92">
        <v>10</v>
      </c>
      <c r="K22" s="92">
        <v>31</v>
      </c>
      <c r="L22" s="92">
        <v>38</v>
      </c>
      <c r="M22" s="92">
        <v>79</v>
      </c>
      <c r="N22" s="359"/>
    </row>
    <row r="23" spans="1:14" ht="31.5" customHeight="1" x14ac:dyDescent="0.2">
      <c r="A23" s="6"/>
      <c r="B23" s="4" t="s">
        <v>80</v>
      </c>
      <c r="C23" s="101">
        <v>20</v>
      </c>
      <c r="D23" s="101">
        <v>58</v>
      </c>
      <c r="E23" s="92">
        <v>29</v>
      </c>
      <c r="F23" s="109">
        <v>0</v>
      </c>
      <c r="G23" s="92">
        <v>27</v>
      </c>
      <c r="H23" s="92">
        <v>56</v>
      </c>
      <c r="I23" s="92">
        <v>2</v>
      </c>
      <c r="J23" s="92">
        <v>7</v>
      </c>
      <c r="K23" s="92">
        <v>7</v>
      </c>
      <c r="L23" s="92">
        <v>4</v>
      </c>
      <c r="M23" s="92">
        <v>18</v>
      </c>
      <c r="N23" s="359"/>
    </row>
    <row r="24" spans="1:14" ht="31.5" customHeight="1" x14ac:dyDescent="0.2">
      <c r="A24" s="26"/>
      <c r="B24" s="29" t="s">
        <v>187</v>
      </c>
      <c r="C24" s="100">
        <v>4</v>
      </c>
      <c r="D24" s="100">
        <v>3</v>
      </c>
      <c r="E24" s="125">
        <v>0</v>
      </c>
      <c r="F24" s="125">
        <v>0</v>
      </c>
      <c r="G24" s="100">
        <v>1</v>
      </c>
      <c r="H24" s="100">
        <v>1</v>
      </c>
      <c r="I24" s="100">
        <v>2</v>
      </c>
      <c r="J24" s="125">
        <v>0</v>
      </c>
      <c r="K24" s="125">
        <v>0</v>
      </c>
      <c r="L24" s="96">
        <v>1</v>
      </c>
      <c r="M24" s="96">
        <v>1</v>
      </c>
      <c r="N24" s="359"/>
    </row>
    <row r="25" spans="1:14" s="123" customFormat="1" ht="15" customHeight="1" x14ac:dyDescent="0.2">
      <c r="A25" s="238" t="s">
        <v>411</v>
      </c>
      <c r="B25" s="23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59"/>
    </row>
    <row r="26" spans="1:14" ht="15.95" customHeight="1" x14ac:dyDescent="0.2">
      <c r="A26" s="3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4" x14ac:dyDescent="0.2">
      <c r="L27" s="300"/>
      <c r="M27" s="300"/>
    </row>
  </sheetData>
  <mergeCells count="8">
    <mergeCell ref="N1:N25"/>
    <mergeCell ref="A3:B4"/>
    <mergeCell ref="E3:I3"/>
    <mergeCell ref="D3:D4"/>
    <mergeCell ref="A1:J1"/>
    <mergeCell ref="C3:C4"/>
    <mergeCell ref="J3:M3"/>
    <mergeCell ref="A2:M2"/>
  </mergeCells>
  <printOptions horizontalCentered="1"/>
  <pageMargins left="0.5" right="0.5" top="0.5" bottom="0.5" header="0" footer="0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7"/>
  <sheetViews>
    <sheetView zoomScaleNormal="100" workbookViewId="0">
      <selection sqref="A1:I1"/>
    </sheetView>
  </sheetViews>
  <sheetFormatPr defaultRowHeight="12.75" x14ac:dyDescent="0.2"/>
  <cols>
    <col min="1" max="1" width="50.85546875" style="181" customWidth="1"/>
    <col min="2" max="12" width="14.85546875" style="181" customWidth="1"/>
    <col min="13" max="13" width="6.7109375" style="181" customWidth="1"/>
    <col min="14" max="16384" width="9.140625" style="181"/>
  </cols>
  <sheetData>
    <row r="1" spans="1:13" s="2" customFormat="1" ht="18" customHeight="1" x14ac:dyDescent="0.25">
      <c r="A1" s="394" t="s">
        <v>390</v>
      </c>
      <c r="B1" s="394"/>
      <c r="C1" s="394"/>
      <c r="D1" s="394"/>
      <c r="E1" s="394"/>
      <c r="F1" s="394"/>
      <c r="G1" s="394"/>
      <c r="H1" s="394"/>
      <c r="I1" s="394"/>
      <c r="J1" s="321"/>
      <c r="K1" s="321"/>
      <c r="L1" s="321"/>
      <c r="M1" s="392">
        <v>24</v>
      </c>
    </row>
    <row r="2" spans="1:13" s="2" customFormat="1" ht="18" customHeight="1" x14ac:dyDescent="0.25">
      <c r="A2" s="398" t="s">
        <v>191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2"/>
    </row>
    <row r="3" spans="1:13" s="2" customFormat="1" ht="33.75" customHeight="1" x14ac:dyDescent="0.25">
      <c r="A3" s="376" t="s">
        <v>206</v>
      </c>
      <c r="B3" s="376">
        <v>2019</v>
      </c>
      <c r="C3" s="376">
        <v>2020</v>
      </c>
      <c r="D3" s="393">
        <v>2020</v>
      </c>
      <c r="E3" s="393"/>
      <c r="F3" s="393"/>
      <c r="G3" s="393"/>
      <c r="H3" s="393"/>
      <c r="I3" s="395" t="s">
        <v>353</v>
      </c>
      <c r="J3" s="396"/>
      <c r="K3" s="396"/>
      <c r="L3" s="397"/>
      <c r="M3" s="392"/>
    </row>
    <row r="4" spans="1:13" s="2" customFormat="1" ht="33.75" customHeight="1" x14ac:dyDescent="0.25">
      <c r="A4" s="377"/>
      <c r="B4" s="377"/>
      <c r="C4" s="377"/>
      <c r="D4" s="174" t="s">
        <v>354</v>
      </c>
      <c r="E4" s="174" t="s">
        <v>355</v>
      </c>
      <c r="F4" s="7" t="s">
        <v>295</v>
      </c>
      <c r="G4" s="235" t="s">
        <v>400</v>
      </c>
      <c r="H4" s="174" t="s">
        <v>356</v>
      </c>
      <c r="I4" s="174" t="s">
        <v>354</v>
      </c>
      <c r="J4" s="174" t="s">
        <v>355</v>
      </c>
      <c r="K4" s="7" t="s">
        <v>295</v>
      </c>
      <c r="L4" s="235" t="s">
        <v>400</v>
      </c>
      <c r="M4" s="392"/>
    </row>
    <row r="5" spans="1:13" s="123" customFormat="1" ht="33.75" customHeight="1" x14ac:dyDescent="0.2">
      <c r="A5" s="240" t="s">
        <v>67</v>
      </c>
      <c r="B5" s="241">
        <v>198639</v>
      </c>
      <c r="C5" s="241">
        <v>165722</v>
      </c>
      <c r="D5" s="241">
        <v>43963</v>
      </c>
      <c r="E5" s="241">
        <v>34206</v>
      </c>
      <c r="F5" s="241">
        <v>40241</v>
      </c>
      <c r="G5" s="241">
        <v>118410</v>
      </c>
      <c r="H5" s="241">
        <v>47312</v>
      </c>
      <c r="I5" s="241">
        <v>44390</v>
      </c>
      <c r="J5" s="241">
        <v>48278</v>
      </c>
      <c r="K5" s="241">
        <v>54841</v>
      </c>
      <c r="L5" s="241">
        <v>147509</v>
      </c>
      <c r="M5" s="392"/>
    </row>
    <row r="6" spans="1:13" s="123" customFormat="1" ht="33.75" customHeight="1" x14ac:dyDescent="0.2">
      <c r="A6" s="175" t="s">
        <v>27</v>
      </c>
      <c r="B6" s="164">
        <v>35827</v>
      </c>
      <c r="C6" s="164">
        <v>35805</v>
      </c>
      <c r="D6" s="164">
        <v>7685</v>
      </c>
      <c r="E6" s="164">
        <v>9246</v>
      </c>
      <c r="F6" s="164">
        <v>9372</v>
      </c>
      <c r="G6" s="164">
        <v>26303</v>
      </c>
      <c r="H6" s="164">
        <v>9502</v>
      </c>
      <c r="I6" s="164">
        <v>8943</v>
      </c>
      <c r="J6" s="164">
        <v>9158</v>
      </c>
      <c r="K6" s="164">
        <v>10509</v>
      </c>
      <c r="L6" s="164">
        <v>28610</v>
      </c>
      <c r="M6" s="392"/>
    </row>
    <row r="7" spans="1:13" s="2" customFormat="1" ht="33.75" customHeight="1" x14ac:dyDescent="0.25">
      <c r="A7" s="176" t="s">
        <v>205</v>
      </c>
      <c r="B7" s="166">
        <v>3056</v>
      </c>
      <c r="C7" s="166">
        <v>2936</v>
      </c>
      <c r="D7" s="166">
        <v>667</v>
      </c>
      <c r="E7" s="166">
        <v>837</v>
      </c>
      <c r="F7" s="166">
        <v>671</v>
      </c>
      <c r="G7" s="166">
        <v>2175</v>
      </c>
      <c r="H7" s="166">
        <v>761</v>
      </c>
      <c r="I7" s="166">
        <v>535</v>
      </c>
      <c r="J7" s="166">
        <v>613</v>
      </c>
      <c r="K7" s="166">
        <v>941</v>
      </c>
      <c r="L7" s="166">
        <v>2089</v>
      </c>
      <c r="M7" s="392"/>
    </row>
    <row r="8" spans="1:13" s="2" customFormat="1" ht="33.75" customHeight="1" x14ac:dyDescent="0.25">
      <c r="A8" s="176" t="s">
        <v>204</v>
      </c>
      <c r="B8" s="166">
        <v>3919</v>
      </c>
      <c r="C8" s="166">
        <v>4399</v>
      </c>
      <c r="D8" s="166">
        <v>980</v>
      </c>
      <c r="E8" s="166">
        <v>1162</v>
      </c>
      <c r="F8" s="166">
        <v>1038</v>
      </c>
      <c r="G8" s="166">
        <v>3180</v>
      </c>
      <c r="H8" s="166">
        <v>1219</v>
      </c>
      <c r="I8" s="166">
        <v>968</v>
      </c>
      <c r="J8" s="166">
        <v>939</v>
      </c>
      <c r="K8" s="166">
        <v>1235</v>
      </c>
      <c r="L8" s="166">
        <v>3142</v>
      </c>
      <c r="M8" s="392"/>
    </row>
    <row r="9" spans="1:13" s="2" customFormat="1" ht="33.75" customHeight="1" x14ac:dyDescent="0.25">
      <c r="A9" s="176" t="s">
        <v>203</v>
      </c>
      <c r="B9" s="166">
        <v>9989</v>
      </c>
      <c r="C9" s="166">
        <v>9197</v>
      </c>
      <c r="D9" s="166">
        <v>2123</v>
      </c>
      <c r="E9" s="166">
        <v>1823</v>
      </c>
      <c r="F9" s="166">
        <v>2814</v>
      </c>
      <c r="G9" s="166">
        <v>6760</v>
      </c>
      <c r="H9" s="166">
        <v>2437</v>
      </c>
      <c r="I9" s="166">
        <v>2362</v>
      </c>
      <c r="J9" s="166">
        <v>2237</v>
      </c>
      <c r="K9" s="166">
        <v>2190</v>
      </c>
      <c r="L9" s="166">
        <v>6789</v>
      </c>
      <c r="M9" s="392"/>
    </row>
    <row r="10" spans="1:13" s="2" customFormat="1" ht="33.75" customHeight="1" x14ac:dyDescent="0.25">
      <c r="A10" s="176" t="s">
        <v>202</v>
      </c>
      <c r="B10" s="166">
        <v>1602</v>
      </c>
      <c r="C10" s="166">
        <v>1276</v>
      </c>
      <c r="D10" s="166">
        <v>307</v>
      </c>
      <c r="E10" s="166">
        <v>323</v>
      </c>
      <c r="F10" s="166">
        <v>340</v>
      </c>
      <c r="G10" s="166">
        <v>970</v>
      </c>
      <c r="H10" s="166">
        <v>306</v>
      </c>
      <c r="I10" s="166">
        <v>793</v>
      </c>
      <c r="J10" s="109">
        <v>0</v>
      </c>
      <c r="K10" s="166">
        <v>770</v>
      </c>
      <c r="L10" s="166">
        <v>1563</v>
      </c>
      <c r="M10" s="392"/>
    </row>
    <row r="11" spans="1:13" s="2" customFormat="1" ht="33.75" customHeight="1" x14ac:dyDescent="0.25">
      <c r="A11" s="176" t="s">
        <v>201</v>
      </c>
      <c r="B11" s="166">
        <v>1740</v>
      </c>
      <c r="C11" s="166">
        <v>2155</v>
      </c>
      <c r="D11" s="166">
        <v>458</v>
      </c>
      <c r="E11" s="166">
        <v>837</v>
      </c>
      <c r="F11" s="166">
        <v>457</v>
      </c>
      <c r="G11" s="166">
        <v>1752</v>
      </c>
      <c r="H11" s="166">
        <v>403</v>
      </c>
      <c r="I11" s="166">
        <v>351</v>
      </c>
      <c r="J11" s="166">
        <v>436</v>
      </c>
      <c r="K11" s="166">
        <v>530</v>
      </c>
      <c r="L11" s="166">
        <v>1317</v>
      </c>
      <c r="M11" s="392"/>
    </row>
    <row r="12" spans="1:13" s="2" customFormat="1" ht="33.75" customHeight="1" x14ac:dyDescent="0.25">
      <c r="A12" s="176" t="s">
        <v>200</v>
      </c>
      <c r="B12" s="166">
        <v>13</v>
      </c>
      <c r="C12" s="166">
        <v>16</v>
      </c>
      <c r="D12" s="166">
        <v>4</v>
      </c>
      <c r="E12" s="166">
        <v>6</v>
      </c>
      <c r="F12" s="166">
        <v>3</v>
      </c>
      <c r="G12" s="166">
        <v>13</v>
      </c>
      <c r="H12" s="166">
        <v>3</v>
      </c>
      <c r="I12" s="166">
        <v>3</v>
      </c>
      <c r="J12" s="166">
        <v>4</v>
      </c>
      <c r="K12" s="166">
        <v>5</v>
      </c>
      <c r="L12" s="166">
        <v>12</v>
      </c>
      <c r="M12" s="392"/>
    </row>
    <row r="13" spans="1:13" s="2" customFormat="1" ht="33.75" customHeight="1" x14ac:dyDescent="0.25">
      <c r="A13" s="176" t="s">
        <v>199</v>
      </c>
      <c r="B13" s="166">
        <v>1935</v>
      </c>
      <c r="C13" s="166">
        <v>2229</v>
      </c>
      <c r="D13" s="166">
        <v>420</v>
      </c>
      <c r="E13" s="166">
        <v>534</v>
      </c>
      <c r="F13" s="166">
        <v>592</v>
      </c>
      <c r="G13" s="166">
        <v>1546</v>
      </c>
      <c r="H13" s="166">
        <v>683</v>
      </c>
      <c r="I13" s="166">
        <v>494</v>
      </c>
      <c r="J13" s="166">
        <v>509</v>
      </c>
      <c r="K13" s="166">
        <v>609</v>
      </c>
      <c r="L13" s="166">
        <v>1612</v>
      </c>
      <c r="M13" s="392"/>
    </row>
    <row r="14" spans="1:13" s="2" customFormat="1" ht="33.75" customHeight="1" x14ac:dyDescent="0.25">
      <c r="A14" s="176" t="s">
        <v>198</v>
      </c>
      <c r="B14" s="166">
        <v>3864</v>
      </c>
      <c r="C14" s="166">
        <v>4113</v>
      </c>
      <c r="D14" s="166">
        <v>1048</v>
      </c>
      <c r="E14" s="166">
        <v>1351</v>
      </c>
      <c r="F14" s="166">
        <v>843</v>
      </c>
      <c r="G14" s="166">
        <v>3242</v>
      </c>
      <c r="H14" s="166">
        <v>871</v>
      </c>
      <c r="I14" s="166">
        <v>1041</v>
      </c>
      <c r="J14" s="166">
        <v>1025</v>
      </c>
      <c r="K14" s="166">
        <v>964</v>
      </c>
      <c r="L14" s="166">
        <v>3030</v>
      </c>
      <c r="M14" s="392"/>
    </row>
    <row r="15" spans="1:13" s="2" customFormat="1" ht="33.75" customHeight="1" x14ac:dyDescent="0.25">
      <c r="A15" s="176" t="s">
        <v>193</v>
      </c>
      <c r="B15" s="166">
        <v>9709</v>
      </c>
      <c r="C15" s="166">
        <v>9484</v>
      </c>
      <c r="D15" s="166">
        <v>1678</v>
      </c>
      <c r="E15" s="166">
        <v>2373</v>
      </c>
      <c r="F15" s="166">
        <v>2614</v>
      </c>
      <c r="G15" s="166">
        <v>6665</v>
      </c>
      <c r="H15" s="166">
        <v>2819</v>
      </c>
      <c r="I15" s="166">
        <v>2396</v>
      </c>
      <c r="J15" s="166">
        <v>3395</v>
      </c>
      <c r="K15" s="166">
        <v>3265</v>
      </c>
      <c r="L15" s="166">
        <v>9056</v>
      </c>
      <c r="M15" s="392"/>
    </row>
    <row r="16" spans="1:13" s="123" customFormat="1" ht="33.75" customHeight="1" x14ac:dyDescent="0.2">
      <c r="A16" s="175" t="s">
        <v>30</v>
      </c>
      <c r="B16" s="164">
        <v>4053</v>
      </c>
      <c r="C16" s="164">
        <v>3619</v>
      </c>
      <c r="D16" s="164">
        <v>695</v>
      </c>
      <c r="E16" s="164">
        <v>1042</v>
      </c>
      <c r="F16" s="164">
        <v>800</v>
      </c>
      <c r="G16" s="164">
        <v>2537</v>
      </c>
      <c r="H16" s="164">
        <v>1082</v>
      </c>
      <c r="I16" s="164">
        <v>773</v>
      </c>
      <c r="J16" s="164">
        <v>1101</v>
      </c>
      <c r="K16" s="164">
        <v>852</v>
      </c>
      <c r="L16" s="164">
        <v>2726</v>
      </c>
      <c r="M16" s="392"/>
    </row>
    <row r="17" spans="1:13" s="2" customFormat="1" ht="33.75" customHeight="1" x14ac:dyDescent="0.25">
      <c r="A17" s="176" t="s">
        <v>197</v>
      </c>
      <c r="B17" s="166">
        <v>1876</v>
      </c>
      <c r="C17" s="166">
        <v>1530</v>
      </c>
      <c r="D17" s="166">
        <v>359</v>
      </c>
      <c r="E17" s="166">
        <v>381</v>
      </c>
      <c r="F17" s="166">
        <v>301</v>
      </c>
      <c r="G17" s="166">
        <v>1041</v>
      </c>
      <c r="H17" s="166">
        <v>489</v>
      </c>
      <c r="I17" s="166">
        <v>345</v>
      </c>
      <c r="J17" s="166">
        <v>361</v>
      </c>
      <c r="K17" s="166">
        <v>372</v>
      </c>
      <c r="L17" s="166">
        <v>1078</v>
      </c>
      <c r="M17" s="392"/>
    </row>
    <row r="18" spans="1:13" s="2" customFormat="1" ht="33.75" customHeight="1" x14ac:dyDescent="0.25">
      <c r="A18" s="176" t="s">
        <v>196</v>
      </c>
      <c r="B18" s="166">
        <v>2177</v>
      </c>
      <c r="C18" s="166">
        <v>2089</v>
      </c>
      <c r="D18" s="166">
        <v>336</v>
      </c>
      <c r="E18" s="166">
        <v>661</v>
      </c>
      <c r="F18" s="166">
        <v>499</v>
      </c>
      <c r="G18" s="166">
        <v>1496</v>
      </c>
      <c r="H18" s="166">
        <v>593</v>
      </c>
      <c r="I18" s="166">
        <v>428</v>
      </c>
      <c r="J18" s="166">
        <v>740</v>
      </c>
      <c r="K18" s="166">
        <v>480</v>
      </c>
      <c r="L18" s="166">
        <v>1648</v>
      </c>
      <c r="M18" s="392"/>
    </row>
    <row r="19" spans="1:13" s="123" customFormat="1" ht="33.75" customHeight="1" x14ac:dyDescent="0.2">
      <c r="A19" s="177" t="s">
        <v>28</v>
      </c>
      <c r="B19" s="164">
        <v>4998</v>
      </c>
      <c r="C19" s="164">
        <v>3869</v>
      </c>
      <c r="D19" s="164">
        <v>1079</v>
      </c>
      <c r="E19" s="164">
        <v>779</v>
      </c>
      <c r="F19" s="164">
        <v>915</v>
      </c>
      <c r="G19" s="164">
        <v>2773</v>
      </c>
      <c r="H19" s="164">
        <v>1096</v>
      </c>
      <c r="I19" s="164">
        <v>1054</v>
      </c>
      <c r="J19" s="164">
        <v>1106</v>
      </c>
      <c r="K19" s="164">
        <v>1128</v>
      </c>
      <c r="L19" s="164">
        <v>3288</v>
      </c>
      <c r="M19" s="392"/>
    </row>
    <row r="20" spans="1:13" s="2" customFormat="1" ht="33.75" customHeight="1" x14ac:dyDescent="0.25">
      <c r="A20" s="176" t="s">
        <v>195</v>
      </c>
      <c r="B20" s="166">
        <v>998</v>
      </c>
      <c r="C20" s="166">
        <v>864</v>
      </c>
      <c r="D20" s="166">
        <v>195</v>
      </c>
      <c r="E20" s="166">
        <v>166</v>
      </c>
      <c r="F20" s="166">
        <v>236</v>
      </c>
      <c r="G20" s="166">
        <v>597</v>
      </c>
      <c r="H20" s="166">
        <v>267</v>
      </c>
      <c r="I20" s="166">
        <v>218</v>
      </c>
      <c r="J20" s="166">
        <v>174</v>
      </c>
      <c r="K20" s="166">
        <v>246</v>
      </c>
      <c r="L20" s="166">
        <v>638</v>
      </c>
      <c r="M20" s="392"/>
    </row>
    <row r="21" spans="1:13" s="2" customFormat="1" ht="33.75" customHeight="1" x14ac:dyDescent="0.25">
      <c r="A21" s="176" t="s">
        <v>194</v>
      </c>
      <c r="B21" s="166">
        <v>2493</v>
      </c>
      <c r="C21" s="166">
        <v>1517</v>
      </c>
      <c r="D21" s="166">
        <v>443</v>
      </c>
      <c r="E21" s="166">
        <v>338</v>
      </c>
      <c r="F21" s="166">
        <v>278</v>
      </c>
      <c r="G21" s="166">
        <v>1059</v>
      </c>
      <c r="H21" s="166">
        <v>458</v>
      </c>
      <c r="I21" s="166">
        <v>424</v>
      </c>
      <c r="J21" s="166">
        <v>465</v>
      </c>
      <c r="K21" s="166">
        <v>404</v>
      </c>
      <c r="L21" s="166">
        <v>1293</v>
      </c>
      <c r="M21" s="392"/>
    </row>
    <row r="22" spans="1:13" s="2" customFormat="1" ht="33.75" customHeight="1" x14ac:dyDescent="0.25">
      <c r="A22" s="176" t="s">
        <v>193</v>
      </c>
      <c r="B22" s="166">
        <v>1507</v>
      </c>
      <c r="C22" s="166">
        <v>1488</v>
      </c>
      <c r="D22" s="166">
        <v>441</v>
      </c>
      <c r="E22" s="166">
        <v>275</v>
      </c>
      <c r="F22" s="166">
        <v>401</v>
      </c>
      <c r="G22" s="166">
        <v>1117</v>
      </c>
      <c r="H22" s="166">
        <v>371</v>
      </c>
      <c r="I22" s="166">
        <v>412</v>
      </c>
      <c r="J22" s="166">
        <v>467</v>
      </c>
      <c r="K22" s="166">
        <v>478</v>
      </c>
      <c r="L22" s="166">
        <v>1357</v>
      </c>
      <c r="M22" s="392"/>
    </row>
    <row r="23" spans="1:13" s="2" customFormat="1" ht="33.75" customHeight="1" x14ac:dyDescent="0.25">
      <c r="A23" s="175" t="s">
        <v>209</v>
      </c>
      <c r="B23" s="164">
        <v>36373</v>
      </c>
      <c r="C23" s="164">
        <v>24571</v>
      </c>
      <c r="D23" s="164">
        <v>10498</v>
      </c>
      <c r="E23" s="164">
        <v>3813</v>
      </c>
      <c r="F23" s="164">
        <v>4692</v>
      </c>
      <c r="G23" s="164">
        <v>19003</v>
      </c>
      <c r="H23" s="164">
        <v>5568</v>
      </c>
      <c r="I23" s="164">
        <v>7800</v>
      </c>
      <c r="J23" s="164">
        <v>7908</v>
      </c>
      <c r="K23" s="164">
        <v>9104</v>
      </c>
      <c r="L23" s="164">
        <v>24812</v>
      </c>
      <c r="M23" s="392"/>
    </row>
    <row r="24" spans="1:13" ht="33.75" customHeight="1" x14ac:dyDescent="0.25">
      <c r="A24" s="176" t="s">
        <v>208</v>
      </c>
      <c r="B24" s="166">
        <v>30645</v>
      </c>
      <c r="C24" s="166">
        <v>20542</v>
      </c>
      <c r="D24" s="166">
        <v>9169</v>
      </c>
      <c r="E24" s="166">
        <v>2687</v>
      </c>
      <c r="F24" s="166">
        <v>4069</v>
      </c>
      <c r="G24" s="166">
        <v>15925</v>
      </c>
      <c r="H24" s="166">
        <v>4617</v>
      </c>
      <c r="I24" s="166">
        <v>6189</v>
      </c>
      <c r="J24" s="166">
        <v>6492</v>
      </c>
      <c r="K24" s="166">
        <v>7106</v>
      </c>
      <c r="L24" s="166">
        <v>19787</v>
      </c>
      <c r="M24" s="392"/>
    </row>
    <row r="25" spans="1:13" ht="33.75" customHeight="1" x14ac:dyDescent="0.25">
      <c r="A25" s="176" t="s">
        <v>207</v>
      </c>
      <c r="B25" s="166">
        <v>3100</v>
      </c>
      <c r="C25" s="166">
        <v>1385</v>
      </c>
      <c r="D25" s="166">
        <v>508</v>
      </c>
      <c r="E25" s="166">
        <v>247</v>
      </c>
      <c r="F25" s="166">
        <v>347</v>
      </c>
      <c r="G25" s="166">
        <v>1102</v>
      </c>
      <c r="H25" s="166">
        <v>283</v>
      </c>
      <c r="I25" s="166">
        <v>609</v>
      </c>
      <c r="J25" s="166">
        <v>146</v>
      </c>
      <c r="K25" s="166">
        <v>732</v>
      </c>
      <c r="L25" s="166">
        <v>1487</v>
      </c>
      <c r="M25" s="392"/>
    </row>
    <row r="26" spans="1:13" ht="33.75" customHeight="1" x14ac:dyDescent="0.25">
      <c r="A26" s="178" t="s">
        <v>193</v>
      </c>
      <c r="B26" s="173">
        <v>2628</v>
      </c>
      <c r="C26" s="173">
        <v>2644</v>
      </c>
      <c r="D26" s="173">
        <v>821</v>
      </c>
      <c r="E26" s="173">
        <v>879</v>
      </c>
      <c r="F26" s="173">
        <v>276</v>
      </c>
      <c r="G26" s="173">
        <v>1976</v>
      </c>
      <c r="H26" s="173">
        <v>668</v>
      </c>
      <c r="I26" s="173">
        <v>1002</v>
      </c>
      <c r="J26" s="173">
        <v>1270</v>
      </c>
      <c r="K26" s="173">
        <v>1266</v>
      </c>
      <c r="L26" s="173">
        <v>3538</v>
      </c>
      <c r="M26" s="392"/>
    </row>
    <row r="27" spans="1:13" ht="18" customHeight="1" x14ac:dyDescent="0.25">
      <c r="A27" s="179" t="s">
        <v>412</v>
      </c>
      <c r="B27" s="180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392"/>
    </row>
  </sheetData>
  <mergeCells count="8">
    <mergeCell ref="M1:M27"/>
    <mergeCell ref="A3:A4"/>
    <mergeCell ref="D3:H3"/>
    <mergeCell ref="C3:C4"/>
    <mergeCell ref="A1:I1"/>
    <mergeCell ref="B3:B4"/>
    <mergeCell ref="I3:L3"/>
    <mergeCell ref="A2:L2"/>
  </mergeCells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5"/>
  <sheetViews>
    <sheetView zoomScaleNormal="100" workbookViewId="0">
      <selection sqref="A1:I1"/>
    </sheetView>
  </sheetViews>
  <sheetFormatPr defaultRowHeight="15" x14ac:dyDescent="0.25"/>
  <cols>
    <col min="1" max="1" width="52.140625" style="2" customWidth="1"/>
    <col min="2" max="12" width="15.85546875" style="2" customWidth="1"/>
    <col min="13" max="13" width="6.7109375" style="2" customWidth="1"/>
    <col min="14" max="16384" width="9.140625" style="2"/>
  </cols>
  <sheetData>
    <row r="1" spans="1:13" ht="18" customHeight="1" x14ac:dyDescent="0.25">
      <c r="A1" s="399" t="s">
        <v>391</v>
      </c>
      <c r="B1" s="399"/>
      <c r="C1" s="399"/>
      <c r="D1" s="399"/>
      <c r="E1" s="399"/>
      <c r="F1" s="399"/>
      <c r="G1" s="399"/>
      <c r="H1" s="399"/>
      <c r="I1" s="399"/>
      <c r="J1" s="322"/>
      <c r="K1" s="322"/>
      <c r="L1" s="322"/>
      <c r="M1" s="392">
        <v>25</v>
      </c>
    </row>
    <row r="2" spans="1:13" ht="18" customHeight="1" x14ac:dyDescent="0.25">
      <c r="A2" s="398" t="s">
        <v>191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2"/>
    </row>
    <row r="3" spans="1:13" ht="36" customHeight="1" x14ac:dyDescent="0.25">
      <c r="A3" s="318" t="s">
        <v>206</v>
      </c>
      <c r="B3" s="376">
        <v>2019</v>
      </c>
      <c r="C3" s="376">
        <v>2020</v>
      </c>
      <c r="D3" s="393">
        <v>2020</v>
      </c>
      <c r="E3" s="393"/>
      <c r="F3" s="393"/>
      <c r="G3" s="393"/>
      <c r="H3" s="393"/>
      <c r="I3" s="395" t="s">
        <v>353</v>
      </c>
      <c r="J3" s="396"/>
      <c r="K3" s="396"/>
      <c r="L3" s="397"/>
      <c r="M3" s="392"/>
    </row>
    <row r="4" spans="1:13" ht="36" customHeight="1" x14ac:dyDescent="0.25">
      <c r="A4" s="319"/>
      <c r="B4" s="377"/>
      <c r="C4" s="377"/>
      <c r="D4" s="174" t="s">
        <v>354</v>
      </c>
      <c r="E4" s="174" t="s">
        <v>355</v>
      </c>
      <c r="F4" s="7" t="s">
        <v>295</v>
      </c>
      <c r="G4" s="235" t="s">
        <v>400</v>
      </c>
      <c r="H4" s="174" t="s">
        <v>356</v>
      </c>
      <c r="I4" s="174" t="s">
        <v>354</v>
      </c>
      <c r="J4" s="174" t="s">
        <v>355</v>
      </c>
      <c r="K4" s="7" t="s">
        <v>295</v>
      </c>
      <c r="L4" s="235" t="s">
        <v>400</v>
      </c>
      <c r="M4" s="392"/>
    </row>
    <row r="5" spans="1:13" s="123" customFormat="1" ht="36" customHeight="1" x14ac:dyDescent="0.2">
      <c r="A5" s="175" t="s">
        <v>312</v>
      </c>
      <c r="B5" s="164">
        <v>1296</v>
      </c>
      <c r="C5" s="164">
        <v>1412</v>
      </c>
      <c r="D5" s="164">
        <v>349</v>
      </c>
      <c r="E5" s="164">
        <v>463</v>
      </c>
      <c r="F5" s="164">
        <v>327</v>
      </c>
      <c r="G5" s="164">
        <v>1139</v>
      </c>
      <c r="H5" s="164">
        <v>273</v>
      </c>
      <c r="I5" s="164">
        <v>373</v>
      </c>
      <c r="J5" s="164">
        <v>521</v>
      </c>
      <c r="K5" s="164">
        <v>663</v>
      </c>
      <c r="L5" s="164">
        <v>1557</v>
      </c>
      <c r="M5" s="392"/>
    </row>
    <row r="6" spans="1:13" ht="36" customHeight="1" x14ac:dyDescent="0.25">
      <c r="A6" s="176" t="s">
        <v>313</v>
      </c>
      <c r="B6" s="166">
        <v>1126</v>
      </c>
      <c r="C6" s="166">
        <v>1309</v>
      </c>
      <c r="D6" s="166">
        <v>337</v>
      </c>
      <c r="E6" s="166">
        <v>449</v>
      </c>
      <c r="F6" s="166">
        <v>280</v>
      </c>
      <c r="G6" s="166">
        <v>1066</v>
      </c>
      <c r="H6" s="166">
        <v>243</v>
      </c>
      <c r="I6" s="166">
        <v>355</v>
      </c>
      <c r="J6" s="166">
        <v>476</v>
      </c>
      <c r="K6" s="166">
        <v>562</v>
      </c>
      <c r="L6" s="166">
        <v>1393</v>
      </c>
      <c r="M6" s="392"/>
    </row>
    <row r="7" spans="1:13" ht="36" customHeight="1" x14ac:dyDescent="0.25">
      <c r="A7" s="176" t="s">
        <v>193</v>
      </c>
      <c r="B7" s="166">
        <v>170</v>
      </c>
      <c r="C7" s="166">
        <v>103</v>
      </c>
      <c r="D7" s="166">
        <v>12</v>
      </c>
      <c r="E7" s="166">
        <v>14</v>
      </c>
      <c r="F7" s="166">
        <v>47</v>
      </c>
      <c r="G7" s="166">
        <v>73</v>
      </c>
      <c r="H7" s="166">
        <v>30</v>
      </c>
      <c r="I7" s="166">
        <v>18</v>
      </c>
      <c r="J7" s="166">
        <v>45</v>
      </c>
      <c r="K7" s="166">
        <v>101</v>
      </c>
      <c r="L7" s="166">
        <v>164</v>
      </c>
      <c r="M7" s="392"/>
    </row>
    <row r="8" spans="1:13" ht="36" customHeight="1" x14ac:dyDescent="0.25">
      <c r="A8" s="175" t="s">
        <v>250</v>
      </c>
      <c r="B8" s="164">
        <v>17325</v>
      </c>
      <c r="C8" s="164">
        <v>16647</v>
      </c>
      <c r="D8" s="164">
        <v>3679</v>
      </c>
      <c r="E8" s="164">
        <v>3664</v>
      </c>
      <c r="F8" s="164">
        <v>4280</v>
      </c>
      <c r="G8" s="164">
        <v>11623</v>
      </c>
      <c r="H8" s="164">
        <v>5024</v>
      </c>
      <c r="I8" s="164">
        <v>4062</v>
      </c>
      <c r="J8" s="164">
        <v>7151</v>
      </c>
      <c r="K8" s="164">
        <v>5845</v>
      </c>
      <c r="L8" s="164">
        <v>17058</v>
      </c>
      <c r="M8" s="392"/>
    </row>
    <row r="9" spans="1:13" s="123" customFormat="1" ht="36" customHeight="1" x14ac:dyDescent="0.25">
      <c r="A9" s="176" t="s">
        <v>314</v>
      </c>
      <c r="B9" s="166">
        <v>1294</v>
      </c>
      <c r="C9" s="166">
        <v>1138</v>
      </c>
      <c r="D9" s="166">
        <v>265</v>
      </c>
      <c r="E9" s="166">
        <v>238</v>
      </c>
      <c r="F9" s="166">
        <v>264</v>
      </c>
      <c r="G9" s="166">
        <v>767</v>
      </c>
      <c r="H9" s="166">
        <v>371</v>
      </c>
      <c r="I9" s="166">
        <v>318</v>
      </c>
      <c r="J9" s="166">
        <v>365</v>
      </c>
      <c r="K9" s="166">
        <v>381</v>
      </c>
      <c r="L9" s="166">
        <v>1064</v>
      </c>
      <c r="M9" s="392"/>
    </row>
    <row r="10" spans="1:13" ht="36" customHeight="1" x14ac:dyDescent="0.25">
      <c r="A10" s="176" t="s">
        <v>315</v>
      </c>
      <c r="B10" s="166">
        <v>5375</v>
      </c>
      <c r="C10" s="166">
        <v>6090</v>
      </c>
      <c r="D10" s="166">
        <v>1431</v>
      </c>
      <c r="E10" s="166">
        <v>1309</v>
      </c>
      <c r="F10" s="166">
        <v>1715</v>
      </c>
      <c r="G10" s="166">
        <v>4455</v>
      </c>
      <c r="H10" s="166">
        <v>1635</v>
      </c>
      <c r="I10" s="166">
        <v>1225</v>
      </c>
      <c r="J10" s="166">
        <v>4083</v>
      </c>
      <c r="K10" s="166">
        <v>2229</v>
      </c>
      <c r="L10" s="166">
        <v>7537</v>
      </c>
      <c r="M10" s="392"/>
    </row>
    <row r="11" spans="1:13" ht="36" customHeight="1" x14ac:dyDescent="0.25">
      <c r="A11" s="176" t="s">
        <v>316</v>
      </c>
      <c r="B11" s="166">
        <v>438</v>
      </c>
      <c r="C11" s="166">
        <v>379</v>
      </c>
      <c r="D11" s="166">
        <v>56</v>
      </c>
      <c r="E11" s="166">
        <v>79</v>
      </c>
      <c r="F11" s="166">
        <v>120</v>
      </c>
      <c r="G11" s="166">
        <v>255</v>
      </c>
      <c r="H11" s="166">
        <v>124</v>
      </c>
      <c r="I11" s="166">
        <v>128</v>
      </c>
      <c r="J11" s="166">
        <v>65</v>
      </c>
      <c r="K11" s="166">
        <v>113</v>
      </c>
      <c r="L11" s="166">
        <v>306</v>
      </c>
      <c r="M11" s="392"/>
    </row>
    <row r="12" spans="1:13" s="123" customFormat="1" ht="36" customHeight="1" x14ac:dyDescent="0.25">
      <c r="A12" s="176" t="s">
        <v>317</v>
      </c>
      <c r="B12" s="166">
        <v>1871</v>
      </c>
      <c r="C12" s="166">
        <v>1492</v>
      </c>
      <c r="D12" s="166">
        <v>361</v>
      </c>
      <c r="E12" s="166">
        <v>304</v>
      </c>
      <c r="F12" s="166">
        <v>358</v>
      </c>
      <c r="G12" s="166">
        <v>1023</v>
      </c>
      <c r="H12" s="166">
        <v>469</v>
      </c>
      <c r="I12" s="166">
        <v>504</v>
      </c>
      <c r="J12" s="166">
        <v>498</v>
      </c>
      <c r="K12" s="166">
        <v>673</v>
      </c>
      <c r="L12" s="166">
        <v>1675</v>
      </c>
      <c r="M12" s="392"/>
    </row>
    <row r="13" spans="1:13" ht="36" customHeight="1" x14ac:dyDescent="0.25">
      <c r="A13" s="176" t="s">
        <v>318</v>
      </c>
      <c r="B13" s="166">
        <v>1641</v>
      </c>
      <c r="C13" s="166">
        <v>1321</v>
      </c>
      <c r="D13" s="166">
        <v>281</v>
      </c>
      <c r="E13" s="166">
        <v>324</v>
      </c>
      <c r="F13" s="166">
        <v>341</v>
      </c>
      <c r="G13" s="166">
        <v>946</v>
      </c>
      <c r="H13" s="166">
        <v>375</v>
      </c>
      <c r="I13" s="166">
        <v>363</v>
      </c>
      <c r="J13" s="166">
        <v>330</v>
      </c>
      <c r="K13" s="166">
        <v>468</v>
      </c>
      <c r="L13" s="166">
        <v>1161</v>
      </c>
      <c r="M13" s="392"/>
    </row>
    <row r="14" spans="1:13" ht="36" customHeight="1" x14ac:dyDescent="0.25">
      <c r="A14" s="176" t="s">
        <v>193</v>
      </c>
      <c r="B14" s="166">
        <v>6706</v>
      </c>
      <c r="C14" s="166">
        <v>6227</v>
      </c>
      <c r="D14" s="166">
        <v>1285</v>
      </c>
      <c r="E14" s="166">
        <v>1410</v>
      </c>
      <c r="F14" s="166">
        <v>1482</v>
      </c>
      <c r="G14" s="166">
        <v>4177</v>
      </c>
      <c r="H14" s="166">
        <v>2050</v>
      </c>
      <c r="I14" s="166">
        <v>1524</v>
      </c>
      <c r="J14" s="166">
        <v>1810</v>
      </c>
      <c r="K14" s="166">
        <v>1981</v>
      </c>
      <c r="L14" s="166">
        <v>5315</v>
      </c>
      <c r="M14" s="392"/>
    </row>
    <row r="15" spans="1:13" ht="36" customHeight="1" x14ac:dyDescent="0.25">
      <c r="A15" s="177" t="s">
        <v>319</v>
      </c>
      <c r="B15" s="164">
        <v>31906</v>
      </c>
      <c r="C15" s="164">
        <v>26850</v>
      </c>
      <c r="D15" s="164">
        <v>6160</v>
      </c>
      <c r="E15" s="164">
        <v>5559</v>
      </c>
      <c r="F15" s="164">
        <v>7006</v>
      </c>
      <c r="G15" s="164">
        <v>18725</v>
      </c>
      <c r="H15" s="164">
        <v>8125</v>
      </c>
      <c r="I15" s="164">
        <v>6899</v>
      </c>
      <c r="J15" s="164">
        <v>7802</v>
      </c>
      <c r="K15" s="164">
        <v>11044</v>
      </c>
      <c r="L15" s="164">
        <v>25745</v>
      </c>
      <c r="M15" s="392"/>
    </row>
    <row r="16" spans="1:13" ht="36" customHeight="1" x14ac:dyDescent="0.25">
      <c r="A16" s="176" t="s">
        <v>320</v>
      </c>
      <c r="B16" s="166">
        <v>2445</v>
      </c>
      <c r="C16" s="166">
        <v>2031</v>
      </c>
      <c r="D16" s="166">
        <v>470</v>
      </c>
      <c r="E16" s="166">
        <v>527</v>
      </c>
      <c r="F16" s="166">
        <v>460</v>
      </c>
      <c r="G16" s="166">
        <v>1457</v>
      </c>
      <c r="H16" s="166">
        <v>574</v>
      </c>
      <c r="I16" s="166">
        <v>594</v>
      </c>
      <c r="J16" s="166">
        <v>639</v>
      </c>
      <c r="K16" s="166">
        <v>752</v>
      </c>
      <c r="L16" s="166">
        <v>1985</v>
      </c>
      <c r="M16" s="392"/>
    </row>
    <row r="17" spans="1:13" ht="36" customHeight="1" x14ac:dyDescent="0.25">
      <c r="A17" s="176" t="s">
        <v>321</v>
      </c>
      <c r="B17" s="166">
        <v>2383</v>
      </c>
      <c r="C17" s="166">
        <v>2071</v>
      </c>
      <c r="D17" s="166">
        <v>415</v>
      </c>
      <c r="E17" s="166">
        <v>370</v>
      </c>
      <c r="F17" s="166">
        <v>581</v>
      </c>
      <c r="G17" s="166">
        <v>1366</v>
      </c>
      <c r="H17" s="166">
        <v>705</v>
      </c>
      <c r="I17" s="166">
        <v>757</v>
      </c>
      <c r="J17" s="166">
        <v>859</v>
      </c>
      <c r="K17" s="166">
        <v>1105</v>
      </c>
      <c r="L17" s="166">
        <v>2721</v>
      </c>
      <c r="M17" s="392"/>
    </row>
    <row r="18" spans="1:13" ht="36" customHeight="1" x14ac:dyDescent="0.25">
      <c r="A18" s="176" t="s">
        <v>322</v>
      </c>
      <c r="B18" s="166">
        <v>2425</v>
      </c>
      <c r="C18" s="166">
        <v>1439</v>
      </c>
      <c r="D18" s="166">
        <v>465</v>
      </c>
      <c r="E18" s="166">
        <v>464</v>
      </c>
      <c r="F18" s="166">
        <v>208</v>
      </c>
      <c r="G18" s="166">
        <v>1137</v>
      </c>
      <c r="H18" s="166">
        <v>302</v>
      </c>
      <c r="I18" s="166">
        <v>239</v>
      </c>
      <c r="J18" s="166">
        <v>287</v>
      </c>
      <c r="K18" s="166">
        <v>305</v>
      </c>
      <c r="L18" s="166">
        <v>831</v>
      </c>
      <c r="M18" s="392"/>
    </row>
    <row r="19" spans="1:13" ht="36" customHeight="1" x14ac:dyDescent="0.25">
      <c r="A19" s="176" t="s">
        <v>323</v>
      </c>
      <c r="B19" s="166">
        <v>2772</v>
      </c>
      <c r="C19" s="166">
        <v>2906</v>
      </c>
      <c r="D19" s="166">
        <v>488</v>
      </c>
      <c r="E19" s="166">
        <v>1004</v>
      </c>
      <c r="F19" s="166">
        <v>603</v>
      </c>
      <c r="G19" s="166">
        <v>2095</v>
      </c>
      <c r="H19" s="166">
        <v>811</v>
      </c>
      <c r="I19" s="166">
        <v>624</v>
      </c>
      <c r="J19" s="166">
        <v>763</v>
      </c>
      <c r="K19" s="166">
        <v>970</v>
      </c>
      <c r="L19" s="166">
        <v>2357</v>
      </c>
      <c r="M19" s="392"/>
    </row>
    <row r="20" spans="1:13" ht="36" customHeight="1" x14ac:dyDescent="0.25">
      <c r="A20" s="176" t="s">
        <v>324</v>
      </c>
      <c r="B20" s="166">
        <v>1744</v>
      </c>
      <c r="C20" s="166">
        <v>1664</v>
      </c>
      <c r="D20" s="166">
        <v>421</v>
      </c>
      <c r="E20" s="166">
        <v>135</v>
      </c>
      <c r="F20" s="166">
        <v>570</v>
      </c>
      <c r="G20" s="166">
        <v>1126</v>
      </c>
      <c r="H20" s="166">
        <v>538</v>
      </c>
      <c r="I20" s="166">
        <v>410</v>
      </c>
      <c r="J20" s="166">
        <v>519</v>
      </c>
      <c r="K20" s="166">
        <v>521</v>
      </c>
      <c r="L20" s="166">
        <v>1450</v>
      </c>
      <c r="M20" s="392"/>
    </row>
    <row r="21" spans="1:13" ht="36" customHeight="1" x14ac:dyDescent="0.25">
      <c r="A21" s="176" t="s">
        <v>325</v>
      </c>
      <c r="B21" s="166">
        <v>3284</v>
      </c>
      <c r="C21" s="166">
        <v>1906</v>
      </c>
      <c r="D21" s="166">
        <v>595</v>
      </c>
      <c r="E21" s="166">
        <v>145</v>
      </c>
      <c r="F21" s="166">
        <v>709</v>
      </c>
      <c r="G21" s="166">
        <v>1449</v>
      </c>
      <c r="H21" s="166">
        <v>457</v>
      </c>
      <c r="I21" s="166">
        <v>403</v>
      </c>
      <c r="J21" s="166">
        <v>882</v>
      </c>
      <c r="K21" s="166">
        <v>1117</v>
      </c>
      <c r="L21" s="166">
        <v>2402</v>
      </c>
      <c r="M21" s="392"/>
    </row>
    <row r="22" spans="1:13" ht="36" customHeight="1" x14ac:dyDescent="0.25">
      <c r="A22" s="176" t="s">
        <v>326</v>
      </c>
      <c r="B22" s="166">
        <v>4081</v>
      </c>
      <c r="C22" s="166">
        <v>3812</v>
      </c>
      <c r="D22" s="166">
        <v>949</v>
      </c>
      <c r="E22" s="166">
        <v>799</v>
      </c>
      <c r="F22" s="166">
        <v>991</v>
      </c>
      <c r="G22" s="166">
        <v>2739</v>
      </c>
      <c r="H22" s="166">
        <v>1073</v>
      </c>
      <c r="I22" s="166">
        <v>1031</v>
      </c>
      <c r="J22" s="166">
        <v>1104</v>
      </c>
      <c r="K22" s="166">
        <v>2370</v>
      </c>
      <c r="L22" s="166">
        <v>4505</v>
      </c>
      <c r="M22" s="392"/>
    </row>
    <row r="23" spans="1:13" ht="36" customHeight="1" x14ac:dyDescent="0.25">
      <c r="A23" s="176" t="s">
        <v>327</v>
      </c>
      <c r="B23" s="166">
        <v>5799</v>
      </c>
      <c r="C23" s="166">
        <v>4763</v>
      </c>
      <c r="D23" s="166">
        <v>1048</v>
      </c>
      <c r="E23" s="166">
        <v>957</v>
      </c>
      <c r="F23" s="166">
        <v>1313</v>
      </c>
      <c r="G23" s="166">
        <v>3318</v>
      </c>
      <c r="H23" s="166">
        <v>1445</v>
      </c>
      <c r="I23" s="166">
        <v>1124</v>
      </c>
      <c r="J23" s="166">
        <v>1226</v>
      </c>
      <c r="K23" s="166">
        <v>1362</v>
      </c>
      <c r="L23" s="166">
        <v>3712</v>
      </c>
      <c r="M23" s="392"/>
    </row>
    <row r="24" spans="1:13" ht="36" customHeight="1" x14ac:dyDescent="0.25">
      <c r="A24" s="178" t="s">
        <v>193</v>
      </c>
      <c r="B24" s="173">
        <v>6973</v>
      </c>
      <c r="C24" s="173">
        <v>6258</v>
      </c>
      <c r="D24" s="173">
        <v>1309</v>
      </c>
      <c r="E24" s="173">
        <v>1158</v>
      </c>
      <c r="F24" s="173">
        <v>1571</v>
      </c>
      <c r="G24" s="173">
        <v>4038</v>
      </c>
      <c r="H24" s="173">
        <v>2220</v>
      </c>
      <c r="I24" s="173">
        <v>1717</v>
      </c>
      <c r="J24" s="173">
        <v>1523</v>
      </c>
      <c r="K24" s="173">
        <v>2542</v>
      </c>
      <c r="L24" s="173">
        <v>5782</v>
      </c>
      <c r="M24" s="392"/>
    </row>
    <row r="25" spans="1:13" s="181" customFormat="1" ht="18" customHeight="1" x14ac:dyDescent="0.25">
      <c r="A25" s="179" t="s">
        <v>413</v>
      </c>
      <c r="B25" s="180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392"/>
    </row>
  </sheetData>
  <mergeCells count="7">
    <mergeCell ref="D3:H3"/>
    <mergeCell ref="M1:M25"/>
    <mergeCell ref="C3:C4"/>
    <mergeCell ref="A1:I1"/>
    <mergeCell ref="B3:B4"/>
    <mergeCell ref="I3:L3"/>
    <mergeCell ref="A2:L2"/>
  </mergeCells>
  <printOptions horizontalCentered="1"/>
  <pageMargins left="0.25" right="0.25" top="0.5" bottom="0.5" header="0" footer="0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6"/>
  <sheetViews>
    <sheetView zoomScaleNormal="100" workbookViewId="0">
      <selection sqref="A1:H1"/>
    </sheetView>
  </sheetViews>
  <sheetFormatPr defaultRowHeight="12.75" x14ac:dyDescent="0.2"/>
  <cols>
    <col min="1" max="1" width="52.140625" style="3" customWidth="1"/>
    <col min="2" max="12" width="14.85546875" style="3" customWidth="1"/>
    <col min="13" max="13" width="6.7109375" style="41" customWidth="1"/>
    <col min="14" max="16384" width="9.140625" style="3"/>
  </cols>
  <sheetData>
    <row r="1" spans="1:13" ht="18" customHeight="1" x14ac:dyDescent="0.25">
      <c r="A1" s="371" t="s">
        <v>391</v>
      </c>
      <c r="B1" s="371"/>
      <c r="C1" s="371"/>
      <c r="D1" s="371"/>
      <c r="E1" s="371"/>
      <c r="F1" s="371"/>
      <c r="G1" s="371"/>
      <c r="H1" s="371"/>
      <c r="I1" s="316"/>
      <c r="J1" s="316"/>
      <c r="K1" s="316"/>
      <c r="L1" s="316"/>
      <c r="M1" s="359">
        <v>26</v>
      </c>
    </row>
    <row r="2" spans="1:13" ht="18" customHeight="1" x14ac:dyDescent="0.2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3" s="2" customFormat="1" ht="35.25" customHeight="1" x14ac:dyDescent="0.25">
      <c r="A3" s="376" t="s">
        <v>228</v>
      </c>
      <c r="B3" s="376">
        <v>2019</v>
      </c>
      <c r="C3" s="376">
        <v>2020</v>
      </c>
      <c r="D3" s="393">
        <v>2020</v>
      </c>
      <c r="E3" s="393"/>
      <c r="F3" s="393"/>
      <c r="G3" s="393"/>
      <c r="H3" s="393"/>
      <c r="I3" s="395" t="s">
        <v>353</v>
      </c>
      <c r="J3" s="396"/>
      <c r="K3" s="396"/>
      <c r="L3" s="397"/>
      <c r="M3" s="359"/>
    </row>
    <row r="4" spans="1:13" s="2" customFormat="1" ht="35.25" customHeight="1" x14ac:dyDescent="0.25">
      <c r="A4" s="377"/>
      <c r="B4" s="377"/>
      <c r="C4" s="377"/>
      <c r="D4" s="174" t="s">
        <v>354</v>
      </c>
      <c r="E4" s="174" t="s">
        <v>355</v>
      </c>
      <c r="F4" s="7" t="s">
        <v>295</v>
      </c>
      <c r="G4" s="235" t="s">
        <v>400</v>
      </c>
      <c r="H4" s="174" t="s">
        <v>356</v>
      </c>
      <c r="I4" s="174" t="s">
        <v>354</v>
      </c>
      <c r="J4" s="174" t="s">
        <v>355</v>
      </c>
      <c r="K4" s="7" t="s">
        <v>295</v>
      </c>
      <c r="L4" s="235" t="s">
        <v>400</v>
      </c>
      <c r="M4" s="359"/>
    </row>
    <row r="5" spans="1:13" s="2" customFormat="1" ht="35.25" customHeight="1" x14ac:dyDescent="0.25">
      <c r="A5" s="175" t="s">
        <v>227</v>
      </c>
      <c r="B5" s="164">
        <v>47156</v>
      </c>
      <c r="C5" s="164">
        <v>36611</v>
      </c>
      <c r="D5" s="164">
        <v>10435</v>
      </c>
      <c r="E5" s="164">
        <v>7045</v>
      </c>
      <c r="F5" s="164">
        <v>8434</v>
      </c>
      <c r="G5" s="164">
        <v>25914</v>
      </c>
      <c r="H5" s="164">
        <v>10697</v>
      </c>
      <c r="I5" s="164">
        <v>9686</v>
      </c>
      <c r="J5" s="164">
        <v>8936</v>
      </c>
      <c r="K5" s="164">
        <v>10244</v>
      </c>
      <c r="L5" s="164">
        <v>28866</v>
      </c>
      <c r="M5" s="359"/>
    </row>
    <row r="6" spans="1:13" s="2" customFormat="1" ht="35.25" customHeight="1" x14ac:dyDescent="0.25">
      <c r="A6" s="176" t="s">
        <v>226</v>
      </c>
      <c r="B6" s="166">
        <v>1309</v>
      </c>
      <c r="C6" s="166">
        <v>913</v>
      </c>
      <c r="D6" s="166">
        <v>300</v>
      </c>
      <c r="E6" s="166">
        <v>165</v>
      </c>
      <c r="F6" s="166">
        <v>201</v>
      </c>
      <c r="G6" s="166">
        <v>666</v>
      </c>
      <c r="H6" s="166">
        <v>247</v>
      </c>
      <c r="I6" s="166">
        <v>213</v>
      </c>
      <c r="J6" s="166">
        <v>230</v>
      </c>
      <c r="K6" s="166">
        <v>304</v>
      </c>
      <c r="L6" s="166">
        <v>747</v>
      </c>
      <c r="M6" s="359"/>
    </row>
    <row r="7" spans="1:13" s="2" customFormat="1" ht="35.25" customHeight="1" x14ac:dyDescent="0.25">
      <c r="A7" s="176" t="s">
        <v>225</v>
      </c>
      <c r="B7" s="166">
        <v>3855</v>
      </c>
      <c r="C7" s="166">
        <v>2589</v>
      </c>
      <c r="D7" s="166">
        <v>726</v>
      </c>
      <c r="E7" s="166">
        <v>551</v>
      </c>
      <c r="F7" s="166">
        <v>671</v>
      </c>
      <c r="G7" s="166">
        <v>1948</v>
      </c>
      <c r="H7" s="166">
        <v>641</v>
      </c>
      <c r="I7" s="166">
        <v>505</v>
      </c>
      <c r="J7" s="166">
        <v>657</v>
      </c>
      <c r="K7" s="166">
        <v>623</v>
      </c>
      <c r="L7" s="166">
        <v>1785</v>
      </c>
      <c r="M7" s="359"/>
    </row>
    <row r="8" spans="1:13" s="2" customFormat="1" ht="35.25" customHeight="1" x14ac:dyDescent="0.25">
      <c r="A8" s="183" t="s">
        <v>224</v>
      </c>
      <c r="B8" s="166">
        <v>6580</v>
      </c>
      <c r="C8" s="166">
        <v>5830</v>
      </c>
      <c r="D8" s="166">
        <v>1338</v>
      </c>
      <c r="E8" s="166">
        <v>1188</v>
      </c>
      <c r="F8" s="166">
        <v>1365</v>
      </c>
      <c r="G8" s="166">
        <v>3891</v>
      </c>
      <c r="H8" s="166">
        <v>1939</v>
      </c>
      <c r="I8" s="166">
        <v>1274</v>
      </c>
      <c r="J8" s="166">
        <v>1465</v>
      </c>
      <c r="K8" s="166">
        <v>1532</v>
      </c>
      <c r="L8" s="166">
        <v>4271</v>
      </c>
      <c r="M8" s="359"/>
    </row>
    <row r="9" spans="1:13" s="2" customFormat="1" ht="35.25" customHeight="1" x14ac:dyDescent="0.25">
      <c r="A9" s="184" t="s">
        <v>223</v>
      </c>
      <c r="B9" s="166">
        <v>3404</v>
      </c>
      <c r="C9" s="166">
        <v>2983</v>
      </c>
      <c r="D9" s="166">
        <v>868</v>
      </c>
      <c r="E9" s="166">
        <v>538</v>
      </c>
      <c r="F9" s="166">
        <v>746</v>
      </c>
      <c r="G9" s="166">
        <v>2152</v>
      </c>
      <c r="H9" s="166">
        <v>831</v>
      </c>
      <c r="I9" s="166">
        <v>715</v>
      </c>
      <c r="J9" s="166">
        <v>658</v>
      </c>
      <c r="K9" s="166">
        <v>1244</v>
      </c>
      <c r="L9" s="166">
        <v>2617</v>
      </c>
      <c r="M9" s="359"/>
    </row>
    <row r="10" spans="1:13" s="2" customFormat="1" ht="35.25" customHeight="1" x14ac:dyDescent="0.25">
      <c r="A10" s="183" t="s">
        <v>222</v>
      </c>
      <c r="B10" s="166">
        <v>8047</v>
      </c>
      <c r="C10" s="166">
        <v>5801</v>
      </c>
      <c r="D10" s="166">
        <v>1522</v>
      </c>
      <c r="E10" s="166">
        <v>1016</v>
      </c>
      <c r="F10" s="166">
        <v>1549</v>
      </c>
      <c r="G10" s="166">
        <v>4087</v>
      </c>
      <c r="H10" s="166">
        <v>1714</v>
      </c>
      <c r="I10" s="166">
        <v>1736</v>
      </c>
      <c r="J10" s="166">
        <v>1114</v>
      </c>
      <c r="K10" s="166">
        <v>1937</v>
      </c>
      <c r="L10" s="166">
        <v>4787</v>
      </c>
      <c r="M10" s="359"/>
    </row>
    <row r="11" spans="1:13" s="2" customFormat="1" ht="35.25" customHeight="1" x14ac:dyDescent="0.25">
      <c r="A11" s="183" t="s">
        <v>221</v>
      </c>
      <c r="B11" s="166">
        <v>7049</v>
      </c>
      <c r="C11" s="166">
        <v>5455</v>
      </c>
      <c r="D11" s="166">
        <v>1248</v>
      </c>
      <c r="E11" s="166">
        <v>995</v>
      </c>
      <c r="F11" s="166">
        <v>1105</v>
      </c>
      <c r="G11" s="166">
        <v>3348</v>
      </c>
      <c r="H11" s="166">
        <v>2107</v>
      </c>
      <c r="I11" s="166">
        <v>1367</v>
      </c>
      <c r="J11" s="166">
        <v>1320</v>
      </c>
      <c r="K11" s="166">
        <v>1483</v>
      </c>
      <c r="L11" s="166">
        <v>4170</v>
      </c>
      <c r="M11" s="359"/>
    </row>
    <row r="12" spans="1:13" s="2" customFormat="1" ht="35.25" customHeight="1" x14ac:dyDescent="0.25">
      <c r="A12" s="176" t="s">
        <v>220</v>
      </c>
      <c r="B12" s="166">
        <v>14130</v>
      </c>
      <c r="C12" s="166">
        <v>10882</v>
      </c>
      <c r="D12" s="166">
        <v>3171</v>
      </c>
      <c r="E12" s="166">
        <v>2143</v>
      </c>
      <c r="F12" s="166">
        <v>2531</v>
      </c>
      <c r="G12" s="166">
        <v>7845</v>
      </c>
      <c r="H12" s="166">
        <v>3037</v>
      </c>
      <c r="I12" s="166">
        <v>3320</v>
      </c>
      <c r="J12" s="166">
        <v>3340</v>
      </c>
      <c r="K12" s="166">
        <v>2966</v>
      </c>
      <c r="L12" s="166">
        <v>9626</v>
      </c>
      <c r="M12" s="359"/>
    </row>
    <row r="13" spans="1:13" s="2" customFormat="1" ht="35.25" customHeight="1" x14ac:dyDescent="0.25">
      <c r="A13" s="185" t="s">
        <v>219</v>
      </c>
      <c r="B13" s="166">
        <v>836</v>
      </c>
      <c r="C13" s="166">
        <v>395</v>
      </c>
      <c r="D13" s="166">
        <v>184</v>
      </c>
      <c r="E13" s="166">
        <v>58</v>
      </c>
      <c r="F13" s="166">
        <v>42</v>
      </c>
      <c r="G13" s="166">
        <v>284</v>
      </c>
      <c r="H13" s="166">
        <v>111</v>
      </c>
      <c r="I13" s="166">
        <v>79</v>
      </c>
      <c r="J13" s="166">
        <v>40</v>
      </c>
      <c r="K13" s="166">
        <v>75</v>
      </c>
      <c r="L13" s="166">
        <v>194</v>
      </c>
      <c r="M13" s="359"/>
    </row>
    <row r="14" spans="1:13" s="2" customFormat="1" ht="35.25" customHeight="1" x14ac:dyDescent="0.25">
      <c r="A14" s="176" t="s">
        <v>193</v>
      </c>
      <c r="B14" s="166">
        <v>1946</v>
      </c>
      <c r="C14" s="166">
        <v>1763</v>
      </c>
      <c r="D14" s="166">
        <v>1078</v>
      </c>
      <c r="E14" s="166">
        <v>391</v>
      </c>
      <c r="F14" s="166">
        <v>224</v>
      </c>
      <c r="G14" s="166">
        <v>1693</v>
      </c>
      <c r="H14" s="166">
        <v>70</v>
      </c>
      <c r="I14" s="166">
        <v>477</v>
      </c>
      <c r="J14" s="166">
        <v>112</v>
      </c>
      <c r="K14" s="166">
        <v>80</v>
      </c>
      <c r="L14" s="166">
        <v>669</v>
      </c>
      <c r="M14" s="359"/>
    </row>
    <row r="15" spans="1:13" s="2" customFormat="1" ht="35.25" customHeight="1" x14ac:dyDescent="0.25">
      <c r="A15" s="175" t="s">
        <v>26</v>
      </c>
      <c r="B15" s="164">
        <v>19118</v>
      </c>
      <c r="C15" s="164">
        <v>15747</v>
      </c>
      <c r="D15" s="164">
        <v>3285</v>
      </c>
      <c r="E15" s="164">
        <v>2545</v>
      </c>
      <c r="F15" s="164">
        <v>4156</v>
      </c>
      <c r="G15" s="164">
        <v>9986</v>
      </c>
      <c r="H15" s="164">
        <v>5761</v>
      </c>
      <c r="I15" s="164">
        <v>4592</v>
      </c>
      <c r="J15" s="164">
        <v>4410</v>
      </c>
      <c r="K15" s="164">
        <v>5214</v>
      </c>
      <c r="L15" s="164">
        <v>14216</v>
      </c>
      <c r="M15" s="359"/>
    </row>
    <row r="16" spans="1:13" s="2" customFormat="1" ht="35.25" customHeight="1" x14ac:dyDescent="0.25">
      <c r="A16" s="183" t="s">
        <v>218</v>
      </c>
      <c r="B16" s="166">
        <v>1188</v>
      </c>
      <c r="C16" s="166">
        <v>852</v>
      </c>
      <c r="D16" s="166">
        <v>174</v>
      </c>
      <c r="E16" s="166">
        <v>162</v>
      </c>
      <c r="F16" s="166">
        <v>222</v>
      </c>
      <c r="G16" s="166">
        <v>558</v>
      </c>
      <c r="H16" s="166">
        <v>294</v>
      </c>
      <c r="I16" s="166">
        <v>229</v>
      </c>
      <c r="J16" s="166">
        <v>200</v>
      </c>
      <c r="K16" s="166">
        <v>345</v>
      </c>
      <c r="L16" s="166">
        <v>774</v>
      </c>
      <c r="M16" s="359"/>
    </row>
    <row r="17" spans="1:13" s="2" customFormat="1" ht="35.25" customHeight="1" x14ac:dyDescent="0.25">
      <c r="A17" s="176" t="s">
        <v>217</v>
      </c>
      <c r="B17" s="166">
        <v>4102</v>
      </c>
      <c r="C17" s="166">
        <v>3407</v>
      </c>
      <c r="D17" s="166">
        <v>616</v>
      </c>
      <c r="E17" s="166">
        <v>529</v>
      </c>
      <c r="F17" s="166">
        <v>1032</v>
      </c>
      <c r="G17" s="166">
        <v>2177</v>
      </c>
      <c r="H17" s="166">
        <v>1230</v>
      </c>
      <c r="I17" s="166">
        <v>1121</v>
      </c>
      <c r="J17" s="166">
        <v>1073</v>
      </c>
      <c r="K17" s="166">
        <v>963</v>
      </c>
      <c r="L17" s="166">
        <v>3157</v>
      </c>
      <c r="M17" s="359"/>
    </row>
    <row r="18" spans="1:13" s="2" customFormat="1" ht="35.25" customHeight="1" x14ac:dyDescent="0.25">
      <c r="A18" s="186" t="s">
        <v>216</v>
      </c>
      <c r="B18" s="166">
        <v>1736</v>
      </c>
      <c r="C18" s="166">
        <v>1231</v>
      </c>
      <c r="D18" s="166">
        <v>212</v>
      </c>
      <c r="E18" s="166">
        <v>172</v>
      </c>
      <c r="F18" s="166">
        <v>365</v>
      </c>
      <c r="G18" s="166">
        <v>749</v>
      </c>
      <c r="H18" s="166">
        <v>482</v>
      </c>
      <c r="I18" s="166">
        <v>385</v>
      </c>
      <c r="J18" s="166">
        <v>348</v>
      </c>
      <c r="K18" s="166">
        <v>330</v>
      </c>
      <c r="L18" s="166">
        <v>1063</v>
      </c>
      <c r="M18" s="359"/>
    </row>
    <row r="19" spans="1:13" s="2" customFormat="1" ht="35.25" customHeight="1" x14ac:dyDescent="0.25">
      <c r="A19" s="183" t="s">
        <v>215</v>
      </c>
      <c r="B19" s="166">
        <v>2051</v>
      </c>
      <c r="C19" s="166">
        <v>1990</v>
      </c>
      <c r="D19" s="166">
        <v>496</v>
      </c>
      <c r="E19" s="166">
        <v>370</v>
      </c>
      <c r="F19" s="166">
        <v>489</v>
      </c>
      <c r="G19" s="166">
        <v>1355</v>
      </c>
      <c r="H19" s="166">
        <v>635</v>
      </c>
      <c r="I19" s="166">
        <v>528</v>
      </c>
      <c r="J19" s="166">
        <v>580</v>
      </c>
      <c r="K19" s="166">
        <v>617</v>
      </c>
      <c r="L19" s="166">
        <v>1725</v>
      </c>
      <c r="M19" s="359"/>
    </row>
    <row r="20" spans="1:13" s="2" customFormat="1" ht="35.25" customHeight="1" x14ac:dyDescent="0.25">
      <c r="A20" s="176" t="s">
        <v>214</v>
      </c>
      <c r="B20" s="166">
        <v>1262</v>
      </c>
      <c r="C20" s="166">
        <v>1073</v>
      </c>
      <c r="D20" s="166">
        <v>258</v>
      </c>
      <c r="E20" s="166">
        <v>132</v>
      </c>
      <c r="F20" s="166">
        <v>302</v>
      </c>
      <c r="G20" s="166">
        <v>692</v>
      </c>
      <c r="H20" s="166">
        <v>381</v>
      </c>
      <c r="I20" s="166">
        <v>269</v>
      </c>
      <c r="J20" s="166">
        <v>310</v>
      </c>
      <c r="K20" s="166">
        <v>355</v>
      </c>
      <c r="L20" s="166">
        <v>934</v>
      </c>
      <c r="M20" s="359"/>
    </row>
    <row r="21" spans="1:13" s="2" customFormat="1" ht="35.25" customHeight="1" x14ac:dyDescent="0.25">
      <c r="A21" s="176" t="s">
        <v>213</v>
      </c>
      <c r="B21" s="166">
        <v>659</v>
      </c>
      <c r="C21" s="166">
        <v>413</v>
      </c>
      <c r="D21" s="166">
        <v>120</v>
      </c>
      <c r="E21" s="166">
        <v>61</v>
      </c>
      <c r="F21" s="166">
        <v>83</v>
      </c>
      <c r="G21" s="166">
        <v>264</v>
      </c>
      <c r="H21" s="166">
        <v>149</v>
      </c>
      <c r="I21" s="166">
        <v>149</v>
      </c>
      <c r="J21" s="166">
        <v>151</v>
      </c>
      <c r="K21" s="166">
        <v>140</v>
      </c>
      <c r="L21" s="166">
        <v>440</v>
      </c>
      <c r="M21" s="359"/>
    </row>
    <row r="22" spans="1:13" s="2" customFormat="1" ht="35.25" customHeight="1" x14ac:dyDescent="0.25">
      <c r="A22" s="176" t="s">
        <v>212</v>
      </c>
      <c r="B22" s="166">
        <v>2012</v>
      </c>
      <c r="C22" s="166">
        <v>1790</v>
      </c>
      <c r="D22" s="166">
        <v>360</v>
      </c>
      <c r="E22" s="166">
        <v>395</v>
      </c>
      <c r="F22" s="166">
        <v>465</v>
      </c>
      <c r="G22" s="166">
        <v>1220</v>
      </c>
      <c r="H22" s="166">
        <v>570</v>
      </c>
      <c r="I22" s="166">
        <v>395</v>
      </c>
      <c r="J22" s="166">
        <v>444</v>
      </c>
      <c r="K22" s="166">
        <v>592</v>
      </c>
      <c r="L22" s="166">
        <v>1431</v>
      </c>
      <c r="M22" s="359"/>
    </row>
    <row r="23" spans="1:13" s="2" customFormat="1" ht="35.25" customHeight="1" x14ac:dyDescent="0.25">
      <c r="A23" s="176" t="s">
        <v>211</v>
      </c>
      <c r="B23" s="166">
        <v>564</v>
      </c>
      <c r="C23" s="166">
        <v>537</v>
      </c>
      <c r="D23" s="166">
        <v>127</v>
      </c>
      <c r="E23" s="166">
        <v>23</v>
      </c>
      <c r="F23" s="166">
        <v>72</v>
      </c>
      <c r="G23" s="166">
        <v>222</v>
      </c>
      <c r="H23" s="166">
        <v>315</v>
      </c>
      <c r="I23" s="166">
        <v>169</v>
      </c>
      <c r="J23" s="166">
        <v>156</v>
      </c>
      <c r="K23" s="166">
        <v>270</v>
      </c>
      <c r="L23" s="166">
        <v>595</v>
      </c>
      <c r="M23" s="359"/>
    </row>
    <row r="24" spans="1:13" s="2" customFormat="1" ht="35.25" customHeight="1" x14ac:dyDescent="0.25">
      <c r="A24" s="176" t="s">
        <v>193</v>
      </c>
      <c r="B24" s="166">
        <v>5544</v>
      </c>
      <c r="C24" s="166">
        <v>4454</v>
      </c>
      <c r="D24" s="166">
        <v>922</v>
      </c>
      <c r="E24" s="166">
        <v>701</v>
      </c>
      <c r="F24" s="166">
        <v>1126</v>
      </c>
      <c r="G24" s="166">
        <v>2749</v>
      </c>
      <c r="H24" s="166">
        <v>1705</v>
      </c>
      <c r="I24" s="166">
        <v>1347</v>
      </c>
      <c r="J24" s="166">
        <v>1148</v>
      </c>
      <c r="K24" s="166">
        <v>1602</v>
      </c>
      <c r="L24" s="166">
        <v>4097</v>
      </c>
      <c r="M24" s="359"/>
    </row>
    <row r="25" spans="1:13" s="2" customFormat="1" ht="35.25" customHeight="1" x14ac:dyDescent="0.25">
      <c r="A25" s="187" t="s">
        <v>210</v>
      </c>
      <c r="B25" s="188">
        <v>587</v>
      </c>
      <c r="C25" s="188">
        <v>591</v>
      </c>
      <c r="D25" s="188">
        <v>98</v>
      </c>
      <c r="E25" s="188">
        <v>50</v>
      </c>
      <c r="F25" s="188">
        <v>259</v>
      </c>
      <c r="G25" s="188">
        <v>407</v>
      </c>
      <c r="H25" s="188">
        <v>184</v>
      </c>
      <c r="I25" s="188">
        <v>208</v>
      </c>
      <c r="J25" s="188">
        <v>185</v>
      </c>
      <c r="K25" s="188">
        <v>238</v>
      </c>
      <c r="L25" s="188">
        <v>631</v>
      </c>
      <c r="M25" s="359"/>
    </row>
    <row r="26" spans="1:13" s="181" customFormat="1" ht="18" customHeight="1" x14ac:dyDescent="0.25">
      <c r="A26" s="179" t="s">
        <v>413</v>
      </c>
      <c r="B26" s="180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359"/>
    </row>
  </sheetData>
  <mergeCells count="8">
    <mergeCell ref="M1:M26"/>
    <mergeCell ref="A3:A4"/>
    <mergeCell ref="D3:H3"/>
    <mergeCell ref="A1:H1"/>
    <mergeCell ref="C3:C4"/>
    <mergeCell ref="B3:B4"/>
    <mergeCell ref="I3:L3"/>
    <mergeCell ref="A2:L2"/>
  </mergeCells>
  <printOptions horizontalCentered="1"/>
  <pageMargins left="0.25" right="0.25" top="0.5" bottom="0.5" header="0" footer="0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44"/>
  <sheetViews>
    <sheetView zoomScaleNormal="100" workbookViewId="0">
      <selection sqref="A1:I1"/>
    </sheetView>
  </sheetViews>
  <sheetFormatPr defaultColWidth="9.140625" defaultRowHeight="15" x14ac:dyDescent="0.25"/>
  <cols>
    <col min="1" max="1" width="48.85546875" style="2" customWidth="1"/>
    <col min="2" max="5" width="14" style="2" customWidth="1"/>
    <col min="6" max="7" width="13.85546875" style="2" customWidth="1"/>
    <col min="8" max="12" width="14" style="2" customWidth="1"/>
    <col min="13" max="13" width="6.7109375" style="248" customWidth="1"/>
    <col min="14" max="16384" width="9.140625" style="2"/>
  </cols>
  <sheetData>
    <row r="1" spans="1:13" ht="16.5" customHeight="1" x14ac:dyDescent="0.25">
      <c r="A1" s="394" t="s">
        <v>392</v>
      </c>
      <c r="B1" s="394"/>
      <c r="C1" s="394"/>
      <c r="D1" s="394"/>
      <c r="E1" s="394"/>
      <c r="F1" s="394"/>
      <c r="G1" s="394"/>
      <c r="H1" s="394"/>
      <c r="I1" s="394"/>
      <c r="J1" s="290"/>
      <c r="K1" s="290"/>
      <c r="L1" s="290"/>
      <c r="M1" s="392">
        <v>27</v>
      </c>
    </row>
    <row r="2" spans="1:13" ht="16.5" customHeight="1" x14ac:dyDescent="0.25">
      <c r="A2" s="398" t="s">
        <v>191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2"/>
    </row>
    <row r="3" spans="1:13" ht="16.5" customHeight="1" x14ac:dyDescent="0.25">
      <c r="A3" s="400" t="s">
        <v>349</v>
      </c>
      <c r="B3" s="376">
        <v>2019</v>
      </c>
      <c r="C3" s="376">
        <v>2020</v>
      </c>
      <c r="D3" s="393">
        <v>2020</v>
      </c>
      <c r="E3" s="393"/>
      <c r="F3" s="393"/>
      <c r="G3" s="393"/>
      <c r="H3" s="393"/>
      <c r="I3" s="395" t="s">
        <v>353</v>
      </c>
      <c r="J3" s="396"/>
      <c r="K3" s="396"/>
      <c r="L3" s="397"/>
      <c r="M3" s="392"/>
    </row>
    <row r="4" spans="1:13" ht="16.5" customHeight="1" x14ac:dyDescent="0.25">
      <c r="A4" s="401"/>
      <c r="B4" s="377"/>
      <c r="C4" s="377"/>
      <c r="D4" s="174" t="s">
        <v>354</v>
      </c>
      <c r="E4" s="174" t="s">
        <v>355</v>
      </c>
      <c r="F4" s="7" t="s">
        <v>295</v>
      </c>
      <c r="G4" s="235" t="s">
        <v>400</v>
      </c>
      <c r="H4" s="174" t="s">
        <v>356</v>
      </c>
      <c r="I4" s="174" t="s">
        <v>354</v>
      </c>
      <c r="J4" s="174" t="s">
        <v>355</v>
      </c>
      <c r="K4" s="7" t="s">
        <v>295</v>
      </c>
      <c r="L4" s="235" t="s">
        <v>400</v>
      </c>
      <c r="M4" s="392"/>
    </row>
    <row r="5" spans="1:13" ht="16.5" customHeight="1" x14ac:dyDescent="0.25">
      <c r="A5" s="242" t="s">
        <v>111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392"/>
    </row>
    <row r="6" spans="1:13" ht="16.5" customHeight="1" x14ac:dyDescent="0.25">
      <c r="A6" s="244" t="s">
        <v>112</v>
      </c>
      <c r="B6" s="166">
        <v>54</v>
      </c>
      <c r="C6" s="166">
        <v>65</v>
      </c>
      <c r="D6" s="166">
        <v>15</v>
      </c>
      <c r="E6" s="166">
        <v>24</v>
      </c>
      <c r="F6" s="166">
        <v>14</v>
      </c>
      <c r="G6" s="166">
        <v>53</v>
      </c>
      <c r="H6" s="166">
        <v>12</v>
      </c>
      <c r="I6" s="166">
        <v>12</v>
      </c>
      <c r="J6" s="166">
        <v>13</v>
      </c>
      <c r="K6" s="166">
        <v>14</v>
      </c>
      <c r="L6" s="166">
        <v>39</v>
      </c>
      <c r="M6" s="392"/>
    </row>
    <row r="7" spans="1:13" ht="16.5" customHeight="1" x14ac:dyDescent="0.25">
      <c r="A7" s="244" t="s">
        <v>293</v>
      </c>
      <c r="B7" s="166">
        <v>1740</v>
      </c>
      <c r="C7" s="166">
        <v>2155</v>
      </c>
      <c r="D7" s="166">
        <v>458</v>
      </c>
      <c r="E7" s="166">
        <v>837</v>
      </c>
      <c r="F7" s="166">
        <v>457</v>
      </c>
      <c r="G7" s="166">
        <v>1752</v>
      </c>
      <c r="H7" s="166">
        <v>403</v>
      </c>
      <c r="I7" s="166">
        <v>351</v>
      </c>
      <c r="J7" s="166">
        <v>436</v>
      </c>
      <c r="K7" s="166">
        <v>530</v>
      </c>
      <c r="L7" s="166">
        <v>1317</v>
      </c>
      <c r="M7" s="392"/>
    </row>
    <row r="8" spans="1:13" ht="16.5" customHeight="1" x14ac:dyDescent="0.25">
      <c r="A8" s="160" t="s">
        <v>113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392"/>
    </row>
    <row r="9" spans="1:13" ht="16.5" customHeight="1" x14ac:dyDescent="0.25">
      <c r="A9" s="244" t="s">
        <v>114</v>
      </c>
      <c r="B9" s="166">
        <v>154</v>
      </c>
      <c r="C9" s="166">
        <v>125</v>
      </c>
      <c r="D9" s="166">
        <v>31</v>
      </c>
      <c r="E9" s="166">
        <v>32</v>
      </c>
      <c r="F9" s="166">
        <v>31</v>
      </c>
      <c r="G9" s="166">
        <v>94</v>
      </c>
      <c r="H9" s="166">
        <v>31</v>
      </c>
      <c r="I9" s="166">
        <v>63</v>
      </c>
      <c r="J9" s="109">
        <v>0</v>
      </c>
      <c r="K9" s="166">
        <v>60</v>
      </c>
      <c r="L9" s="166">
        <v>123</v>
      </c>
      <c r="M9" s="392"/>
    </row>
    <row r="10" spans="1:13" ht="16.5" customHeight="1" x14ac:dyDescent="0.25">
      <c r="A10" s="244" t="s">
        <v>293</v>
      </c>
      <c r="B10" s="166">
        <v>1602</v>
      </c>
      <c r="C10" s="166">
        <v>1276</v>
      </c>
      <c r="D10" s="166">
        <v>307</v>
      </c>
      <c r="E10" s="166">
        <v>323</v>
      </c>
      <c r="F10" s="166">
        <v>340</v>
      </c>
      <c r="G10" s="166">
        <v>970</v>
      </c>
      <c r="H10" s="166">
        <v>306</v>
      </c>
      <c r="I10" s="166">
        <v>793</v>
      </c>
      <c r="J10" s="109">
        <v>0</v>
      </c>
      <c r="K10" s="166">
        <v>770</v>
      </c>
      <c r="L10" s="166">
        <v>1563</v>
      </c>
      <c r="M10" s="392"/>
    </row>
    <row r="11" spans="1:13" ht="16.5" customHeight="1" x14ac:dyDescent="0.25">
      <c r="A11" s="160" t="s">
        <v>115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92"/>
    </row>
    <row r="12" spans="1:13" ht="16.5" customHeight="1" x14ac:dyDescent="0.25">
      <c r="A12" s="244" t="s">
        <v>114</v>
      </c>
      <c r="B12" s="166">
        <v>162</v>
      </c>
      <c r="C12" s="166">
        <v>133</v>
      </c>
      <c r="D12" s="166">
        <v>34</v>
      </c>
      <c r="E12" s="166">
        <v>24</v>
      </c>
      <c r="F12" s="166">
        <v>40</v>
      </c>
      <c r="G12" s="166">
        <v>98</v>
      </c>
      <c r="H12" s="166">
        <v>35</v>
      </c>
      <c r="I12" s="166">
        <v>33</v>
      </c>
      <c r="J12" s="166">
        <v>29</v>
      </c>
      <c r="K12" s="166">
        <v>26</v>
      </c>
      <c r="L12" s="166">
        <v>88</v>
      </c>
      <c r="M12" s="392"/>
    </row>
    <row r="13" spans="1:13" ht="16.5" customHeight="1" x14ac:dyDescent="0.25">
      <c r="A13" s="244" t="s">
        <v>293</v>
      </c>
      <c r="B13" s="166">
        <v>9989</v>
      </c>
      <c r="C13" s="166">
        <v>9197</v>
      </c>
      <c r="D13" s="166">
        <v>2123</v>
      </c>
      <c r="E13" s="166">
        <v>1823</v>
      </c>
      <c r="F13" s="166">
        <v>2814</v>
      </c>
      <c r="G13" s="166">
        <v>6760</v>
      </c>
      <c r="H13" s="166">
        <v>2437</v>
      </c>
      <c r="I13" s="166">
        <v>2362</v>
      </c>
      <c r="J13" s="166">
        <v>2237</v>
      </c>
      <c r="K13" s="166">
        <v>2190</v>
      </c>
      <c r="L13" s="166">
        <v>6789</v>
      </c>
      <c r="M13" s="392"/>
    </row>
    <row r="14" spans="1:13" ht="16.5" customHeight="1" x14ac:dyDescent="0.25">
      <c r="A14" s="160" t="s">
        <v>288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392"/>
    </row>
    <row r="15" spans="1:13" ht="16.5" customHeight="1" x14ac:dyDescent="0.25">
      <c r="A15" s="244" t="s">
        <v>114</v>
      </c>
      <c r="B15" s="166">
        <v>27</v>
      </c>
      <c r="C15" s="166">
        <v>27</v>
      </c>
      <c r="D15" s="166">
        <v>6</v>
      </c>
      <c r="E15" s="166">
        <v>8</v>
      </c>
      <c r="F15" s="166">
        <v>6</v>
      </c>
      <c r="G15" s="166">
        <v>20</v>
      </c>
      <c r="H15" s="166">
        <v>7</v>
      </c>
      <c r="I15" s="166">
        <v>6</v>
      </c>
      <c r="J15" s="166">
        <v>5</v>
      </c>
      <c r="K15" s="166">
        <v>7</v>
      </c>
      <c r="L15" s="166">
        <v>18</v>
      </c>
      <c r="M15" s="392"/>
    </row>
    <row r="16" spans="1:13" ht="16.5" customHeight="1" x14ac:dyDescent="0.25">
      <c r="A16" s="244" t="s">
        <v>293</v>
      </c>
      <c r="B16" s="166">
        <v>3919</v>
      </c>
      <c r="C16" s="166">
        <v>4399</v>
      </c>
      <c r="D16" s="166">
        <v>980</v>
      </c>
      <c r="E16" s="166">
        <v>1162</v>
      </c>
      <c r="F16" s="166">
        <v>1038</v>
      </c>
      <c r="G16" s="166">
        <v>3180</v>
      </c>
      <c r="H16" s="166">
        <v>1219</v>
      </c>
      <c r="I16" s="166">
        <v>968</v>
      </c>
      <c r="J16" s="166">
        <v>939</v>
      </c>
      <c r="K16" s="166">
        <v>1235</v>
      </c>
      <c r="L16" s="166">
        <v>3142</v>
      </c>
      <c r="M16" s="392"/>
    </row>
    <row r="17" spans="1:13" ht="16.5" customHeight="1" x14ac:dyDescent="0.25">
      <c r="A17" s="160" t="s">
        <v>116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392"/>
    </row>
    <row r="18" spans="1:13" ht="16.5" customHeight="1" x14ac:dyDescent="0.25">
      <c r="A18" s="244" t="s">
        <v>114</v>
      </c>
      <c r="B18" s="166">
        <v>19</v>
      </c>
      <c r="C18" s="166">
        <v>17</v>
      </c>
      <c r="D18" s="166">
        <v>4</v>
      </c>
      <c r="E18" s="166">
        <v>5</v>
      </c>
      <c r="F18" s="166">
        <v>4</v>
      </c>
      <c r="G18" s="166">
        <v>13</v>
      </c>
      <c r="H18" s="166">
        <v>4</v>
      </c>
      <c r="I18" s="166">
        <v>3</v>
      </c>
      <c r="J18" s="166">
        <v>3</v>
      </c>
      <c r="K18" s="166">
        <v>5</v>
      </c>
      <c r="L18" s="166">
        <v>11</v>
      </c>
      <c r="M18" s="392"/>
    </row>
    <row r="19" spans="1:13" ht="16.5" customHeight="1" x14ac:dyDescent="0.25">
      <c r="A19" s="244" t="s">
        <v>293</v>
      </c>
      <c r="B19" s="166">
        <v>3056</v>
      </c>
      <c r="C19" s="166">
        <v>2936</v>
      </c>
      <c r="D19" s="166">
        <v>667</v>
      </c>
      <c r="E19" s="166">
        <v>837</v>
      </c>
      <c r="F19" s="166">
        <v>671</v>
      </c>
      <c r="G19" s="166">
        <v>2175</v>
      </c>
      <c r="H19" s="166">
        <v>761</v>
      </c>
      <c r="I19" s="166">
        <v>535</v>
      </c>
      <c r="J19" s="166">
        <v>613</v>
      </c>
      <c r="K19" s="166">
        <v>941</v>
      </c>
      <c r="L19" s="166">
        <v>2089</v>
      </c>
      <c r="M19" s="392"/>
    </row>
    <row r="20" spans="1:13" ht="16.5" customHeight="1" x14ac:dyDescent="0.25">
      <c r="A20" s="160" t="s">
        <v>117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392"/>
    </row>
    <row r="21" spans="1:13" ht="16.5" customHeight="1" x14ac:dyDescent="0.25">
      <c r="A21" s="244" t="s">
        <v>114</v>
      </c>
      <c r="B21" s="166">
        <v>35</v>
      </c>
      <c r="C21" s="166">
        <v>37</v>
      </c>
      <c r="D21" s="166">
        <v>10</v>
      </c>
      <c r="E21" s="166">
        <v>13</v>
      </c>
      <c r="F21" s="166">
        <v>8</v>
      </c>
      <c r="G21" s="166">
        <v>31</v>
      </c>
      <c r="H21" s="166">
        <v>6</v>
      </c>
      <c r="I21" s="166">
        <v>9</v>
      </c>
      <c r="J21" s="166">
        <v>11</v>
      </c>
      <c r="K21" s="166">
        <v>10</v>
      </c>
      <c r="L21" s="166">
        <v>30</v>
      </c>
      <c r="M21" s="392"/>
    </row>
    <row r="22" spans="1:13" ht="16.5" customHeight="1" x14ac:dyDescent="0.25">
      <c r="A22" s="244" t="s">
        <v>293</v>
      </c>
      <c r="B22" s="166">
        <v>1126</v>
      </c>
      <c r="C22" s="166">
        <v>1309</v>
      </c>
      <c r="D22" s="166">
        <v>337</v>
      </c>
      <c r="E22" s="166">
        <v>449</v>
      </c>
      <c r="F22" s="166">
        <v>280</v>
      </c>
      <c r="G22" s="166">
        <v>1066</v>
      </c>
      <c r="H22" s="166">
        <v>243</v>
      </c>
      <c r="I22" s="166">
        <v>355</v>
      </c>
      <c r="J22" s="166">
        <v>476</v>
      </c>
      <c r="K22" s="166">
        <v>562</v>
      </c>
      <c r="L22" s="166">
        <v>1393</v>
      </c>
      <c r="M22" s="392"/>
    </row>
    <row r="23" spans="1:13" ht="16.5" customHeight="1" x14ac:dyDescent="0.25">
      <c r="A23" s="160" t="s">
        <v>118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392"/>
    </row>
    <row r="24" spans="1:13" ht="16.5" customHeight="1" x14ac:dyDescent="0.25">
      <c r="A24" s="244" t="s">
        <v>119</v>
      </c>
      <c r="B24" s="204" t="s">
        <v>192</v>
      </c>
      <c r="C24" s="204" t="s">
        <v>192</v>
      </c>
      <c r="D24" s="204" t="s">
        <v>192</v>
      </c>
      <c r="E24" s="204" t="s">
        <v>192</v>
      </c>
      <c r="F24" s="204" t="s">
        <v>192</v>
      </c>
      <c r="G24" s="204" t="s">
        <v>192</v>
      </c>
      <c r="H24" s="204" t="s">
        <v>192</v>
      </c>
      <c r="I24" s="204" t="s">
        <v>192</v>
      </c>
      <c r="J24" s="204" t="s">
        <v>192</v>
      </c>
      <c r="K24" s="204" t="s">
        <v>192</v>
      </c>
      <c r="L24" s="204" t="s">
        <v>192</v>
      </c>
      <c r="M24" s="392"/>
    </row>
    <row r="25" spans="1:13" ht="16.5" customHeight="1" x14ac:dyDescent="0.25">
      <c r="A25" s="244" t="s">
        <v>293</v>
      </c>
      <c r="B25" s="166">
        <v>30645</v>
      </c>
      <c r="C25" s="166">
        <v>20542</v>
      </c>
      <c r="D25" s="166">
        <v>9169</v>
      </c>
      <c r="E25" s="166">
        <v>2687</v>
      </c>
      <c r="F25" s="166">
        <v>4069</v>
      </c>
      <c r="G25" s="166">
        <v>15925</v>
      </c>
      <c r="H25" s="166">
        <v>4617</v>
      </c>
      <c r="I25" s="166">
        <v>6189</v>
      </c>
      <c r="J25" s="166">
        <v>6492</v>
      </c>
      <c r="K25" s="166">
        <v>7106</v>
      </c>
      <c r="L25" s="166">
        <v>19787</v>
      </c>
      <c r="M25" s="392"/>
    </row>
    <row r="26" spans="1:13" ht="16.5" customHeight="1" x14ac:dyDescent="0.25">
      <c r="A26" s="160" t="s">
        <v>120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392"/>
    </row>
    <row r="27" spans="1:13" ht="16.5" customHeight="1" x14ac:dyDescent="0.25">
      <c r="A27" s="244" t="s">
        <v>114</v>
      </c>
      <c r="B27" s="166">
        <v>3</v>
      </c>
      <c r="C27" s="166">
        <v>5</v>
      </c>
      <c r="D27" s="166">
        <v>1</v>
      </c>
      <c r="E27" s="166">
        <v>1</v>
      </c>
      <c r="F27" s="166">
        <v>1</v>
      </c>
      <c r="G27" s="166">
        <v>3</v>
      </c>
      <c r="H27" s="166">
        <v>2</v>
      </c>
      <c r="I27" s="166">
        <v>1</v>
      </c>
      <c r="J27" s="166">
        <v>1</v>
      </c>
      <c r="K27" s="166">
        <v>1</v>
      </c>
      <c r="L27" s="166">
        <v>3</v>
      </c>
      <c r="M27" s="392"/>
    </row>
    <row r="28" spans="1:13" ht="16.5" customHeight="1" x14ac:dyDescent="0.25">
      <c r="A28" s="244" t="s">
        <v>293</v>
      </c>
      <c r="B28" s="166">
        <v>5375</v>
      </c>
      <c r="C28" s="166">
        <v>6090</v>
      </c>
      <c r="D28" s="166">
        <v>1431</v>
      </c>
      <c r="E28" s="166">
        <v>1309</v>
      </c>
      <c r="F28" s="166">
        <v>1715</v>
      </c>
      <c r="G28" s="166">
        <v>4455</v>
      </c>
      <c r="H28" s="166">
        <v>1635</v>
      </c>
      <c r="I28" s="166">
        <v>1225</v>
      </c>
      <c r="J28" s="166">
        <v>4083</v>
      </c>
      <c r="K28" s="166">
        <v>2229</v>
      </c>
      <c r="L28" s="166">
        <v>7537</v>
      </c>
      <c r="M28" s="392"/>
    </row>
    <row r="29" spans="1:13" ht="16.5" customHeight="1" x14ac:dyDescent="0.25">
      <c r="A29" s="160" t="s">
        <v>121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392"/>
    </row>
    <row r="30" spans="1:13" ht="16.5" customHeight="1" x14ac:dyDescent="0.25">
      <c r="A30" s="244" t="s">
        <v>114</v>
      </c>
      <c r="B30" s="166">
        <v>7</v>
      </c>
      <c r="C30" s="166">
        <v>4</v>
      </c>
      <c r="D30" s="166">
        <v>1</v>
      </c>
      <c r="E30" s="166">
        <v>1</v>
      </c>
      <c r="F30" s="166">
        <v>1</v>
      </c>
      <c r="G30" s="166">
        <v>3</v>
      </c>
      <c r="H30" s="166">
        <v>1</v>
      </c>
      <c r="I30" s="166">
        <v>1</v>
      </c>
      <c r="J30" s="166">
        <v>1</v>
      </c>
      <c r="K30" s="166">
        <v>1</v>
      </c>
      <c r="L30" s="166">
        <v>3</v>
      </c>
      <c r="M30" s="392"/>
    </row>
    <row r="31" spans="1:13" ht="16.5" customHeight="1" x14ac:dyDescent="0.25">
      <c r="A31" s="244" t="s">
        <v>293</v>
      </c>
      <c r="B31" s="166">
        <v>2425</v>
      </c>
      <c r="C31" s="166">
        <v>1439</v>
      </c>
      <c r="D31" s="166">
        <v>465</v>
      </c>
      <c r="E31" s="166">
        <v>464</v>
      </c>
      <c r="F31" s="166">
        <v>208</v>
      </c>
      <c r="G31" s="166">
        <v>1137</v>
      </c>
      <c r="H31" s="166">
        <v>302</v>
      </c>
      <c r="I31" s="166">
        <v>239</v>
      </c>
      <c r="J31" s="166">
        <v>287</v>
      </c>
      <c r="K31" s="166">
        <v>305</v>
      </c>
      <c r="L31" s="166">
        <v>831</v>
      </c>
      <c r="M31" s="392"/>
    </row>
    <row r="32" spans="1:13" ht="16.5" customHeight="1" x14ac:dyDescent="0.25">
      <c r="A32" s="160" t="s">
        <v>122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392"/>
    </row>
    <row r="33" spans="1:13" ht="16.5" customHeight="1" x14ac:dyDescent="0.25">
      <c r="A33" s="244" t="s">
        <v>114</v>
      </c>
      <c r="B33" s="166">
        <v>871</v>
      </c>
      <c r="C33" s="166">
        <v>831</v>
      </c>
      <c r="D33" s="166">
        <v>210</v>
      </c>
      <c r="E33" s="166">
        <v>67</v>
      </c>
      <c r="F33" s="166">
        <v>285</v>
      </c>
      <c r="G33" s="166">
        <v>562</v>
      </c>
      <c r="H33" s="166">
        <v>269</v>
      </c>
      <c r="I33" s="166">
        <v>203</v>
      </c>
      <c r="J33" s="166">
        <v>259</v>
      </c>
      <c r="K33" s="166">
        <v>260</v>
      </c>
      <c r="L33" s="166">
        <v>722</v>
      </c>
      <c r="M33" s="392"/>
    </row>
    <row r="34" spans="1:13" ht="16.5" customHeight="1" x14ac:dyDescent="0.25">
      <c r="A34" s="244" t="s">
        <v>293</v>
      </c>
      <c r="B34" s="166">
        <v>1744</v>
      </c>
      <c r="C34" s="166">
        <v>1664</v>
      </c>
      <c r="D34" s="166">
        <v>421</v>
      </c>
      <c r="E34" s="166">
        <v>135</v>
      </c>
      <c r="F34" s="166">
        <v>570</v>
      </c>
      <c r="G34" s="166">
        <v>1126</v>
      </c>
      <c r="H34" s="166">
        <v>538</v>
      </c>
      <c r="I34" s="166">
        <v>410</v>
      </c>
      <c r="J34" s="166">
        <v>519</v>
      </c>
      <c r="K34" s="166">
        <v>521</v>
      </c>
      <c r="L34" s="166">
        <v>1450</v>
      </c>
      <c r="M34" s="392"/>
    </row>
    <row r="35" spans="1:13" ht="16.5" customHeight="1" x14ac:dyDescent="0.25">
      <c r="A35" s="160" t="s">
        <v>123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392"/>
    </row>
    <row r="36" spans="1:13" ht="16.5" customHeight="1" x14ac:dyDescent="0.25">
      <c r="A36" s="244" t="s">
        <v>114</v>
      </c>
      <c r="B36" s="166">
        <v>144</v>
      </c>
      <c r="C36" s="166">
        <v>133</v>
      </c>
      <c r="D36" s="166">
        <v>34</v>
      </c>
      <c r="E36" s="166">
        <v>29</v>
      </c>
      <c r="F36" s="166">
        <v>30</v>
      </c>
      <c r="G36" s="166">
        <v>93</v>
      </c>
      <c r="H36" s="166">
        <v>40</v>
      </c>
      <c r="I36" s="166">
        <v>37</v>
      </c>
      <c r="J36" s="166">
        <v>37</v>
      </c>
      <c r="K36" s="166">
        <v>41</v>
      </c>
      <c r="L36" s="166">
        <v>115</v>
      </c>
      <c r="M36" s="392"/>
    </row>
    <row r="37" spans="1:13" ht="16.5" customHeight="1" x14ac:dyDescent="0.25">
      <c r="A37" s="244" t="s">
        <v>293</v>
      </c>
      <c r="B37" s="166">
        <v>4081</v>
      </c>
      <c r="C37" s="166">
        <v>3812</v>
      </c>
      <c r="D37" s="166">
        <v>949</v>
      </c>
      <c r="E37" s="166">
        <v>799</v>
      </c>
      <c r="F37" s="166">
        <v>991</v>
      </c>
      <c r="G37" s="166">
        <v>2739</v>
      </c>
      <c r="H37" s="166">
        <v>1073</v>
      </c>
      <c r="I37" s="166">
        <v>1031</v>
      </c>
      <c r="J37" s="166">
        <v>1104</v>
      </c>
      <c r="K37" s="166">
        <v>2370</v>
      </c>
      <c r="L37" s="166">
        <v>4505</v>
      </c>
      <c r="M37" s="392"/>
    </row>
    <row r="38" spans="1:13" ht="16.5" customHeight="1" x14ac:dyDescent="0.25">
      <c r="A38" s="245" t="s">
        <v>242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392"/>
    </row>
    <row r="39" spans="1:13" ht="16.5" customHeight="1" x14ac:dyDescent="0.25">
      <c r="A39" s="246" t="s">
        <v>241</v>
      </c>
      <c r="B39" s="243"/>
      <c r="C39" s="243"/>
      <c r="D39" s="243"/>
      <c r="E39" s="243"/>
      <c r="F39" s="243"/>
      <c r="G39" s="243"/>
      <c r="H39" s="166"/>
      <c r="I39" s="243"/>
      <c r="J39" s="243"/>
      <c r="K39" s="243"/>
      <c r="L39" s="243"/>
      <c r="M39" s="392"/>
    </row>
    <row r="40" spans="1:13" ht="16.5" customHeight="1" x14ac:dyDescent="0.25">
      <c r="A40" s="244" t="s">
        <v>124</v>
      </c>
      <c r="B40" s="166">
        <v>19</v>
      </c>
      <c r="C40" s="166">
        <v>13</v>
      </c>
      <c r="D40" s="166">
        <v>4</v>
      </c>
      <c r="E40" s="166">
        <v>2</v>
      </c>
      <c r="F40" s="166">
        <v>3</v>
      </c>
      <c r="G40" s="166">
        <v>9</v>
      </c>
      <c r="H40" s="166">
        <v>4</v>
      </c>
      <c r="I40" s="166">
        <v>4</v>
      </c>
      <c r="J40" s="166">
        <v>3</v>
      </c>
      <c r="K40" s="166">
        <v>3</v>
      </c>
      <c r="L40" s="166">
        <v>10</v>
      </c>
      <c r="M40" s="392"/>
    </row>
    <row r="41" spans="1:13" ht="16.5" customHeight="1" x14ac:dyDescent="0.25">
      <c r="A41" s="247" t="s">
        <v>293</v>
      </c>
      <c r="B41" s="172">
        <v>8684</v>
      </c>
      <c r="C41" s="172">
        <v>6838</v>
      </c>
      <c r="D41" s="173">
        <v>1932</v>
      </c>
      <c r="E41" s="173">
        <v>1340</v>
      </c>
      <c r="F41" s="173">
        <v>1629</v>
      </c>
      <c r="G41" s="173">
        <v>4901</v>
      </c>
      <c r="H41" s="173">
        <v>1937</v>
      </c>
      <c r="I41" s="173">
        <v>2318</v>
      </c>
      <c r="J41" s="173">
        <v>2043</v>
      </c>
      <c r="K41" s="173">
        <v>1935</v>
      </c>
      <c r="L41" s="173">
        <v>6296</v>
      </c>
      <c r="M41" s="392"/>
    </row>
    <row r="42" spans="1:13" s="38" customFormat="1" ht="16.5" customHeight="1" x14ac:dyDescent="0.25">
      <c r="A42" s="179" t="s">
        <v>414</v>
      </c>
      <c r="B42" s="180"/>
      <c r="C42" s="182"/>
      <c r="D42" s="2"/>
      <c r="E42" s="2"/>
      <c r="F42" s="2"/>
      <c r="G42" s="2"/>
      <c r="H42" s="2"/>
      <c r="I42" s="2"/>
      <c r="J42" s="2"/>
      <c r="K42" s="2"/>
      <c r="L42" s="2"/>
      <c r="M42" s="392"/>
    </row>
    <row r="43" spans="1:13" ht="16.5" customHeight="1" x14ac:dyDescent="0.25">
      <c r="M43" s="392"/>
    </row>
    <row r="44" spans="1:13" ht="16.5" customHeight="1" x14ac:dyDescent="0.25"/>
  </sheetData>
  <mergeCells count="8">
    <mergeCell ref="M1:M43"/>
    <mergeCell ref="A3:A4"/>
    <mergeCell ref="D3:H3"/>
    <mergeCell ref="C3:C4"/>
    <mergeCell ref="A1:I1"/>
    <mergeCell ref="B3:B4"/>
    <mergeCell ref="I3:L3"/>
    <mergeCell ref="A2:L2"/>
  </mergeCells>
  <printOptions horizontalCentered="1"/>
  <pageMargins left="0.25" right="0.25" top="0.5" bottom="0.5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17"/>
  <sheetViews>
    <sheetView zoomScaleNormal="100" workbookViewId="0">
      <selection sqref="A1:I1"/>
    </sheetView>
  </sheetViews>
  <sheetFormatPr defaultColWidth="8.85546875" defaultRowHeight="12.75" x14ac:dyDescent="0.2"/>
  <cols>
    <col min="1" max="1" width="24.5703125" style="3" customWidth="1"/>
    <col min="2" max="12" width="12" style="328" customWidth="1"/>
    <col min="13" max="13" width="6.7109375" style="3" customWidth="1"/>
    <col min="14" max="16384" width="8.85546875" style="3"/>
  </cols>
  <sheetData>
    <row r="1" spans="1:15" ht="18" customHeight="1" x14ac:dyDescent="0.25">
      <c r="A1" s="371" t="s">
        <v>108</v>
      </c>
      <c r="B1" s="371"/>
      <c r="C1" s="371"/>
      <c r="D1" s="371"/>
      <c r="E1" s="371"/>
      <c r="F1" s="371"/>
      <c r="G1" s="371"/>
      <c r="H1" s="371"/>
      <c r="I1" s="371"/>
      <c r="J1" s="326"/>
      <c r="K1" s="326"/>
      <c r="L1" s="326"/>
      <c r="M1" s="359">
        <v>10</v>
      </c>
    </row>
    <row r="2" spans="1:15" ht="18" customHeight="1" x14ac:dyDescent="0.2">
      <c r="A2" s="370" t="s">
        <v>434</v>
      </c>
      <c r="B2" s="370"/>
      <c r="C2" s="370"/>
      <c r="D2" s="370"/>
      <c r="E2" s="370"/>
      <c r="F2" s="370"/>
      <c r="G2" s="370"/>
      <c r="H2" s="370"/>
      <c r="I2" s="325"/>
      <c r="J2" s="325"/>
      <c r="K2" s="325"/>
      <c r="L2" s="325"/>
      <c r="M2" s="359"/>
    </row>
    <row r="3" spans="1:15" ht="18" customHeight="1" x14ac:dyDescent="0.2">
      <c r="A3" s="366" t="s">
        <v>189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59"/>
    </row>
    <row r="4" spans="1:15" ht="31.5" customHeight="1" x14ac:dyDescent="0.2">
      <c r="A4" s="368"/>
      <c r="B4" s="364">
        <v>2019</v>
      </c>
      <c r="C4" s="364">
        <v>2020</v>
      </c>
      <c r="D4" s="360">
        <v>2020</v>
      </c>
      <c r="E4" s="361"/>
      <c r="F4" s="361"/>
      <c r="G4" s="361"/>
      <c r="H4" s="362"/>
      <c r="I4" s="360" t="s">
        <v>345</v>
      </c>
      <c r="J4" s="361"/>
      <c r="K4" s="361"/>
      <c r="L4" s="362"/>
      <c r="M4" s="359"/>
    </row>
    <row r="5" spans="1:15" ht="31.5" customHeight="1" x14ac:dyDescent="0.2">
      <c r="A5" s="369"/>
      <c r="B5" s="365"/>
      <c r="C5" s="365"/>
      <c r="D5" s="7" t="s">
        <v>290</v>
      </c>
      <c r="E5" s="7" t="s">
        <v>294</v>
      </c>
      <c r="F5" s="7" t="s">
        <v>295</v>
      </c>
      <c r="G5" s="235" t="s">
        <v>400</v>
      </c>
      <c r="H5" s="7" t="s">
        <v>296</v>
      </c>
      <c r="I5" s="7" t="s">
        <v>290</v>
      </c>
      <c r="J5" s="7" t="s">
        <v>294</v>
      </c>
      <c r="K5" s="7" t="s">
        <v>295</v>
      </c>
      <c r="L5" s="235" t="s">
        <v>400</v>
      </c>
      <c r="M5" s="359"/>
    </row>
    <row r="6" spans="1:15" ht="31.5" customHeight="1" x14ac:dyDescent="0.2">
      <c r="A6" s="327" t="s">
        <v>99</v>
      </c>
      <c r="B6" s="58"/>
      <c r="C6" s="58"/>
      <c r="D6" s="327"/>
      <c r="E6" s="327"/>
      <c r="F6" s="327"/>
      <c r="G6" s="327"/>
      <c r="H6" s="327"/>
      <c r="I6" s="327"/>
      <c r="J6" s="327"/>
      <c r="K6" s="327"/>
      <c r="L6" s="327"/>
      <c r="M6" s="359"/>
    </row>
    <row r="7" spans="1:15" ht="31.5" customHeight="1" x14ac:dyDescent="0.2">
      <c r="A7" s="36"/>
      <c r="B7" s="58"/>
      <c r="C7" s="58"/>
      <c r="D7" s="327"/>
      <c r="E7" s="327"/>
      <c r="F7" s="327"/>
      <c r="G7" s="327"/>
      <c r="H7" s="327"/>
      <c r="I7" s="327"/>
      <c r="J7" s="327"/>
      <c r="K7" s="327"/>
      <c r="L7" s="327"/>
      <c r="M7" s="359"/>
    </row>
    <row r="8" spans="1:15" ht="31.5" customHeight="1" x14ac:dyDescent="0.2">
      <c r="A8" s="102" t="s">
        <v>100</v>
      </c>
      <c r="B8" s="104">
        <v>9653</v>
      </c>
      <c r="C8" s="104">
        <v>6889</v>
      </c>
      <c r="D8" s="81">
        <v>1716</v>
      </c>
      <c r="E8" s="81">
        <v>1240</v>
      </c>
      <c r="F8" s="81">
        <v>2257</v>
      </c>
      <c r="G8" s="81">
        <v>5213</v>
      </c>
      <c r="H8" s="81">
        <v>1676</v>
      </c>
      <c r="I8" s="81">
        <v>2465</v>
      </c>
      <c r="J8" s="81">
        <v>5323</v>
      </c>
      <c r="K8" s="81">
        <v>3060</v>
      </c>
      <c r="L8" s="81">
        <v>10848</v>
      </c>
      <c r="M8" s="359"/>
    </row>
    <row r="9" spans="1:15" ht="31.5" customHeight="1" x14ac:dyDescent="0.2">
      <c r="A9" s="102" t="s">
        <v>66</v>
      </c>
      <c r="B9" s="104">
        <v>177995</v>
      </c>
      <c r="C9" s="104">
        <v>64124</v>
      </c>
      <c r="D9" s="81">
        <v>21352</v>
      </c>
      <c r="E9" s="81">
        <v>13108</v>
      </c>
      <c r="F9" s="81">
        <v>17306</v>
      </c>
      <c r="G9" s="81">
        <v>51766</v>
      </c>
      <c r="H9" s="81">
        <v>12358</v>
      </c>
      <c r="I9" s="81">
        <v>16791</v>
      </c>
      <c r="J9" s="81">
        <v>18141</v>
      </c>
      <c r="K9" s="81">
        <v>17098</v>
      </c>
      <c r="L9" s="81">
        <v>52030</v>
      </c>
      <c r="M9" s="359"/>
      <c r="N9" s="106"/>
      <c r="O9" s="106"/>
    </row>
    <row r="10" spans="1:15" ht="31.5" customHeight="1" x14ac:dyDescent="0.2">
      <c r="A10" s="36"/>
      <c r="B10" s="82"/>
      <c r="C10" s="82"/>
      <c r="D10" s="327"/>
      <c r="E10" s="327"/>
      <c r="F10" s="327"/>
      <c r="G10" s="327"/>
      <c r="H10" s="102"/>
      <c r="I10" s="102"/>
      <c r="J10" s="102"/>
      <c r="K10" s="102"/>
      <c r="L10" s="102"/>
      <c r="M10" s="359"/>
      <c r="N10" s="282"/>
      <c r="O10" s="282"/>
    </row>
    <row r="11" spans="1:15" ht="31.5" customHeight="1" x14ac:dyDescent="0.2">
      <c r="A11" s="323" t="s">
        <v>70</v>
      </c>
      <c r="B11" s="323"/>
      <c r="C11" s="323"/>
      <c r="D11" s="323"/>
      <c r="E11" s="323"/>
      <c r="F11" s="323"/>
      <c r="G11" s="323"/>
      <c r="H11" s="127"/>
      <c r="I11" s="127"/>
      <c r="J11" s="127"/>
      <c r="K11" s="127"/>
      <c r="L11" s="127"/>
      <c r="M11" s="359"/>
    </row>
    <row r="12" spans="1:15" ht="31.5" customHeight="1" x14ac:dyDescent="0.2">
      <c r="A12" s="36"/>
      <c r="B12" s="327"/>
      <c r="C12" s="327"/>
      <c r="D12" s="327"/>
      <c r="E12" s="327"/>
      <c r="F12" s="327"/>
      <c r="G12" s="327"/>
      <c r="H12" s="102"/>
      <c r="I12" s="102"/>
      <c r="J12" s="102"/>
      <c r="K12" s="102"/>
      <c r="L12" s="102"/>
      <c r="M12" s="359"/>
    </row>
    <row r="13" spans="1:15" ht="31.5" customHeight="1" x14ac:dyDescent="0.2">
      <c r="A13" s="102" t="s">
        <v>101</v>
      </c>
      <c r="B13" s="104">
        <v>10501</v>
      </c>
      <c r="C13" s="104">
        <v>8777</v>
      </c>
      <c r="D13" s="81">
        <v>2664</v>
      </c>
      <c r="E13" s="81">
        <v>1794</v>
      </c>
      <c r="F13" s="81">
        <v>2110</v>
      </c>
      <c r="G13" s="81">
        <v>6568</v>
      </c>
      <c r="H13" s="81">
        <v>2209</v>
      </c>
      <c r="I13" s="81">
        <v>2065</v>
      </c>
      <c r="J13" s="81">
        <v>2356</v>
      </c>
      <c r="K13" s="81">
        <v>3382</v>
      </c>
      <c r="L13" s="81">
        <v>7803</v>
      </c>
      <c r="M13" s="359"/>
    </row>
    <row r="14" spans="1:15" ht="31.5" customHeight="1" x14ac:dyDescent="0.2">
      <c r="A14" s="102" t="s">
        <v>66</v>
      </c>
      <c r="B14" s="104">
        <v>128607</v>
      </c>
      <c r="C14" s="104">
        <v>88284</v>
      </c>
      <c r="D14" s="81">
        <v>32545</v>
      </c>
      <c r="E14" s="81">
        <v>15637</v>
      </c>
      <c r="F14" s="81">
        <v>20309</v>
      </c>
      <c r="G14" s="81">
        <v>68491</v>
      </c>
      <c r="H14" s="81">
        <v>19793</v>
      </c>
      <c r="I14" s="81">
        <v>13469</v>
      </c>
      <c r="J14" s="81">
        <v>16682</v>
      </c>
      <c r="K14" s="81">
        <v>22575</v>
      </c>
      <c r="L14" s="81">
        <v>52726</v>
      </c>
      <c r="M14" s="359"/>
    </row>
    <row r="15" spans="1:15" ht="31.5" customHeight="1" x14ac:dyDescent="0.2">
      <c r="A15" s="19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59"/>
    </row>
    <row r="16" spans="1:15" ht="18" customHeight="1" x14ac:dyDescent="0.2">
      <c r="A16" s="363" t="s">
        <v>344</v>
      </c>
      <c r="B16" s="363"/>
      <c r="C16" s="363"/>
      <c r="D16" s="65"/>
      <c r="E16" s="65"/>
      <c r="F16" s="65"/>
      <c r="G16" s="65"/>
      <c r="H16" s="65"/>
      <c r="I16" s="65"/>
      <c r="J16" s="65"/>
      <c r="K16" s="65"/>
      <c r="L16" s="65"/>
      <c r="M16" s="359"/>
    </row>
    <row r="17" spans="2:3" x14ac:dyDescent="0.2">
      <c r="B17" s="30"/>
      <c r="C17" s="30"/>
    </row>
  </sheetData>
  <mergeCells count="10">
    <mergeCell ref="C4:C5"/>
    <mergeCell ref="M1:M16"/>
    <mergeCell ref="A16:C16"/>
    <mergeCell ref="A4:A5"/>
    <mergeCell ref="D4:H4"/>
    <mergeCell ref="A2:H2"/>
    <mergeCell ref="A1:I1"/>
    <mergeCell ref="B4:B5"/>
    <mergeCell ref="I4:L4"/>
    <mergeCell ref="A3:L3"/>
  </mergeCells>
  <printOptions horizontalCentered="1"/>
  <pageMargins left="0.25" right="0.25" top="1" bottom="1" header="0" footer="0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24"/>
  <sheetViews>
    <sheetView zoomScaleNormal="100" workbookViewId="0">
      <selection sqref="A1:I1"/>
    </sheetView>
  </sheetViews>
  <sheetFormatPr defaultRowHeight="15" x14ac:dyDescent="0.25"/>
  <cols>
    <col min="1" max="1" width="47" style="38" customWidth="1"/>
    <col min="2" max="12" width="13.85546875" style="38" customWidth="1"/>
    <col min="13" max="13" width="6.7109375" style="38" customWidth="1"/>
    <col min="14" max="16384" width="9.140625" style="38"/>
  </cols>
  <sheetData>
    <row r="1" spans="1:13" ht="18" customHeight="1" x14ac:dyDescent="0.25">
      <c r="A1" s="402" t="s">
        <v>393</v>
      </c>
      <c r="B1" s="402"/>
      <c r="C1" s="402"/>
      <c r="D1" s="402"/>
      <c r="E1" s="402"/>
      <c r="F1" s="402"/>
      <c r="G1" s="402"/>
      <c r="H1" s="402"/>
      <c r="I1" s="402"/>
      <c r="J1" s="294"/>
      <c r="K1" s="294"/>
      <c r="L1" s="294"/>
      <c r="M1" s="359">
        <v>28</v>
      </c>
    </row>
    <row r="2" spans="1:13" ht="18" customHeight="1" x14ac:dyDescent="0.25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3" ht="27" customHeight="1" x14ac:dyDescent="0.25">
      <c r="A3" s="376" t="s">
        <v>47</v>
      </c>
      <c r="B3" s="376">
        <v>2019</v>
      </c>
      <c r="C3" s="376">
        <v>2020</v>
      </c>
      <c r="D3" s="393">
        <v>2020</v>
      </c>
      <c r="E3" s="393"/>
      <c r="F3" s="393"/>
      <c r="G3" s="393"/>
      <c r="H3" s="393"/>
      <c r="I3" s="395" t="s">
        <v>353</v>
      </c>
      <c r="J3" s="396"/>
      <c r="K3" s="396"/>
      <c r="L3" s="397"/>
      <c r="M3" s="359"/>
    </row>
    <row r="4" spans="1:13" ht="27" customHeight="1" x14ac:dyDescent="0.25">
      <c r="A4" s="377"/>
      <c r="B4" s="377"/>
      <c r="C4" s="377"/>
      <c r="D4" s="174" t="s">
        <v>354</v>
      </c>
      <c r="E4" s="174" t="s">
        <v>355</v>
      </c>
      <c r="F4" s="7" t="s">
        <v>295</v>
      </c>
      <c r="G4" s="235" t="s">
        <v>400</v>
      </c>
      <c r="H4" s="174" t="s">
        <v>356</v>
      </c>
      <c r="I4" s="174" t="s">
        <v>354</v>
      </c>
      <c r="J4" s="174" t="s">
        <v>355</v>
      </c>
      <c r="K4" s="7" t="s">
        <v>295</v>
      </c>
      <c r="L4" s="235" t="s">
        <v>400</v>
      </c>
      <c r="M4" s="359"/>
    </row>
    <row r="5" spans="1:13" s="39" customFormat="1" ht="30" customHeight="1" x14ac:dyDescent="0.2">
      <c r="A5" s="293" t="s">
        <v>125</v>
      </c>
      <c r="B5" s="189">
        <v>9653</v>
      </c>
      <c r="C5" s="189">
        <v>6889</v>
      </c>
      <c r="D5" s="189">
        <v>1716</v>
      </c>
      <c r="E5" s="189">
        <v>1240</v>
      </c>
      <c r="F5" s="189">
        <v>2257</v>
      </c>
      <c r="G5" s="189">
        <v>5213</v>
      </c>
      <c r="H5" s="189">
        <v>1676</v>
      </c>
      <c r="I5" s="189">
        <v>2465</v>
      </c>
      <c r="J5" s="189">
        <v>5323</v>
      </c>
      <c r="K5" s="189">
        <v>3060</v>
      </c>
      <c r="L5" s="189">
        <v>10848</v>
      </c>
      <c r="M5" s="359"/>
    </row>
    <row r="6" spans="1:13" ht="30" customHeight="1" x14ac:dyDescent="0.25">
      <c r="A6" s="160" t="s">
        <v>27</v>
      </c>
      <c r="B6" s="164">
        <v>2792</v>
      </c>
      <c r="C6" s="164">
        <v>2285</v>
      </c>
      <c r="D6" s="164">
        <v>661</v>
      </c>
      <c r="E6" s="164">
        <v>506</v>
      </c>
      <c r="F6" s="164">
        <v>801</v>
      </c>
      <c r="G6" s="164">
        <v>1968</v>
      </c>
      <c r="H6" s="164">
        <v>317</v>
      </c>
      <c r="I6" s="164">
        <v>342</v>
      </c>
      <c r="J6" s="164">
        <v>584</v>
      </c>
      <c r="K6" s="164">
        <v>470</v>
      </c>
      <c r="L6" s="164">
        <v>1396</v>
      </c>
      <c r="M6" s="359"/>
    </row>
    <row r="7" spans="1:13" ht="30" customHeight="1" x14ac:dyDescent="0.25">
      <c r="A7" s="190" t="s">
        <v>74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359"/>
    </row>
    <row r="8" spans="1:13" ht="30" customHeight="1" x14ac:dyDescent="0.25">
      <c r="A8" s="192" t="s">
        <v>83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359"/>
    </row>
    <row r="9" spans="1:13" ht="30" customHeight="1" x14ac:dyDescent="0.25">
      <c r="A9" s="192" t="s">
        <v>50</v>
      </c>
      <c r="B9" s="166">
        <v>42937</v>
      </c>
      <c r="C9" s="166">
        <v>40548</v>
      </c>
      <c r="D9" s="166">
        <v>13249</v>
      </c>
      <c r="E9" s="166">
        <v>7754</v>
      </c>
      <c r="F9" s="166">
        <v>14748</v>
      </c>
      <c r="G9" s="166">
        <v>35751</v>
      </c>
      <c r="H9" s="166">
        <v>4797</v>
      </c>
      <c r="I9" s="166">
        <v>5566</v>
      </c>
      <c r="J9" s="166">
        <v>6522</v>
      </c>
      <c r="K9" s="166">
        <v>5954</v>
      </c>
      <c r="L9" s="166">
        <v>18042</v>
      </c>
      <c r="M9" s="359"/>
    </row>
    <row r="10" spans="1:13" ht="30" customHeight="1" x14ac:dyDescent="0.25">
      <c r="A10" s="192" t="s">
        <v>302</v>
      </c>
      <c r="B10" s="166">
        <v>2141</v>
      </c>
      <c r="C10" s="166">
        <v>2111</v>
      </c>
      <c r="D10" s="166">
        <v>600</v>
      </c>
      <c r="E10" s="166">
        <v>464</v>
      </c>
      <c r="F10" s="166">
        <v>784</v>
      </c>
      <c r="G10" s="166">
        <v>1848</v>
      </c>
      <c r="H10" s="166">
        <v>263</v>
      </c>
      <c r="I10" s="166">
        <v>329</v>
      </c>
      <c r="J10" s="166">
        <v>442</v>
      </c>
      <c r="K10" s="166">
        <v>465</v>
      </c>
      <c r="L10" s="166">
        <v>1236</v>
      </c>
      <c r="M10" s="359"/>
    </row>
    <row r="11" spans="1:13" s="39" customFormat="1" ht="30" customHeight="1" x14ac:dyDescent="0.2">
      <c r="A11" s="160" t="s">
        <v>30</v>
      </c>
      <c r="B11" s="164">
        <v>220</v>
      </c>
      <c r="C11" s="164">
        <v>217</v>
      </c>
      <c r="D11" s="164">
        <v>92</v>
      </c>
      <c r="E11" s="164">
        <v>38</v>
      </c>
      <c r="F11" s="164">
        <v>32</v>
      </c>
      <c r="G11" s="164">
        <v>162</v>
      </c>
      <c r="H11" s="164">
        <v>55</v>
      </c>
      <c r="I11" s="164">
        <v>85</v>
      </c>
      <c r="J11" s="164">
        <v>91</v>
      </c>
      <c r="K11" s="164">
        <v>32</v>
      </c>
      <c r="L11" s="164">
        <v>208</v>
      </c>
      <c r="M11" s="359"/>
    </row>
    <row r="12" spans="1:13" s="39" customFormat="1" ht="30" customHeight="1" x14ac:dyDescent="0.2">
      <c r="A12" s="193" t="s">
        <v>51</v>
      </c>
      <c r="B12" s="164">
        <v>582</v>
      </c>
      <c r="C12" s="164">
        <v>515</v>
      </c>
      <c r="D12" s="164">
        <v>163</v>
      </c>
      <c r="E12" s="164">
        <v>122</v>
      </c>
      <c r="F12" s="164">
        <v>140</v>
      </c>
      <c r="G12" s="164">
        <v>425</v>
      </c>
      <c r="H12" s="164">
        <v>90</v>
      </c>
      <c r="I12" s="164">
        <v>87</v>
      </c>
      <c r="J12" s="164">
        <v>136</v>
      </c>
      <c r="K12" s="164">
        <v>177</v>
      </c>
      <c r="L12" s="164">
        <v>400</v>
      </c>
      <c r="M12" s="359"/>
    </row>
    <row r="13" spans="1:13" s="39" customFormat="1" ht="30" customHeight="1" x14ac:dyDescent="0.2">
      <c r="A13" s="194" t="s">
        <v>310</v>
      </c>
      <c r="B13" s="164">
        <v>1615</v>
      </c>
      <c r="C13" s="164">
        <v>21</v>
      </c>
      <c r="D13" s="164">
        <v>4</v>
      </c>
      <c r="E13" s="164">
        <v>12</v>
      </c>
      <c r="F13" s="164">
        <v>1</v>
      </c>
      <c r="G13" s="164">
        <v>17</v>
      </c>
      <c r="H13" s="164">
        <v>4</v>
      </c>
      <c r="I13" s="164">
        <v>1</v>
      </c>
      <c r="J13" s="164">
        <v>1</v>
      </c>
      <c r="K13" s="164">
        <v>1</v>
      </c>
      <c r="L13" s="164">
        <v>3</v>
      </c>
      <c r="M13" s="359"/>
    </row>
    <row r="14" spans="1:13" s="39" customFormat="1" ht="30" customHeight="1" x14ac:dyDescent="0.2">
      <c r="A14" s="194" t="s">
        <v>53</v>
      </c>
      <c r="B14" s="164">
        <v>49</v>
      </c>
      <c r="C14" s="164">
        <v>34</v>
      </c>
      <c r="D14" s="195">
        <v>0</v>
      </c>
      <c r="E14" s="195">
        <v>0</v>
      </c>
      <c r="F14" s="164">
        <v>34</v>
      </c>
      <c r="G14" s="164">
        <v>34</v>
      </c>
      <c r="H14" s="195">
        <v>0</v>
      </c>
      <c r="I14" s="195">
        <v>0</v>
      </c>
      <c r="J14" s="164">
        <v>25</v>
      </c>
      <c r="K14" s="164">
        <v>57</v>
      </c>
      <c r="L14" s="164">
        <v>82</v>
      </c>
      <c r="M14" s="359"/>
    </row>
    <row r="15" spans="1:13" s="39" customFormat="1" ht="30" customHeight="1" x14ac:dyDescent="0.2">
      <c r="A15" s="194" t="s">
        <v>256</v>
      </c>
      <c r="B15" s="164">
        <v>1693</v>
      </c>
      <c r="C15" s="164">
        <v>1274</v>
      </c>
      <c r="D15" s="164">
        <v>335</v>
      </c>
      <c r="E15" s="164">
        <v>302</v>
      </c>
      <c r="F15" s="164">
        <v>329</v>
      </c>
      <c r="G15" s="164">
        <v>966</v>
      </c>
      <c r="H15" s="164">
        <v>308</v>
      </c>
      <c r="I15" s="164">
        <v>391</v>
      </c>
      <c r="J15" s="164">
        <v>2930</v>
      </c>
      <c r="K15" s="164">
        <v>1116</v>
      </c>
      <c r="L15" s="164">
        <v>4437</v>
      </c>
      <c r="M15" s="359"/>
    </row>
    <row r="16" spans="1:13" ht="30" customHeight="1" x14ac:dyDescent="0.25">
      <c r="A16" s="194" t="s">
        <v>311</v>
      </c>
      <c r="B16" s="164">
        <v>392</v>
      </c>
      <c r="C16" s="164">
        <v>482</v>
      </c>
      <c r="D16" s="164">
        <v>114</v>
      </c>
      <c r="E16" s="164">
        <v>81</v>
      </c>
      <c r="F16" s="164">
        <v>130</v>
      </c>
      <c r="G16" s="164">
        <v>325</v>
      </c>
      <c r="H16" s="164">
        <v>157</v>
      </c>
      <c r="I16" s="164">
        <v>190</v>
      </c>
      <c r="J16" s="164">
        <v>172</v>
      </c>
      <c r="K16" s="164">
        <v>206</v>
      </c>
      <c r="L16" s="164">
        <v>568</v>
      </c>
      <c r="M16" s="359"/>
    </row>
    <row r="17" spans="1:13" ht="30" customHeight="1" x14ac:dyDescent="0.25">
      <c r="A17" s="190" t="s">
        <v>74</v>
      </c>
      <c r="B17" s="196"/>
      <c r="C17" s="196"/>
      <c r="D17" s="196"/>
      <c r="E17" s="196"/>
      <c r="F17" s="196"/>
      <c r="G17" s="196"/>
      <c r="H17" s="164"/>
      <c r="I17" s="196"/>
      <c r="J17" s="196"/>
      <c r="K17" s="196"/>
      <c r="L17" s="196"/>
      <c r="M17" s="359"/>
    </row>
    <row r="18" spans="1:13" s="39" customFormat="1" ht="30" customHeight="1" x14ac:dyDescent="0.25">
      <c r="A18" s="197" t="s">
        <v>126</v>
      </c>
      <c r="B18" s="166">
        <v>69</v>
      </c>
      <c r="C18" s="166">
        <v>114</v>
      </c>
      <c r="D18" s="166">
        <v>10</v>
      </c>
      <c r="E18" s="166">
        <v>17</v>
      </c>
      <c r="F18" s="166">
        <v>48</v>
      </c>
      <c r="G18" s="166">
        <v>75</v>
      </c>
      <c r="H18" s="166">
        <v>39</v>
      </c>
      <c r="I18" s="166">
        <v>73</v>
      </c>
      <c r="J18" s="166">
        <v>64</v>
      </c>
      <c r="K18" s="166">
        <v>54</v>
      </c>
      <c r="L18" s="166">
        <v>191</v>
      </c>
      <c r="M18" s="359"/>
    </row>
    <row r="19" spans="1:13" ht="30" customHeight="1" x14ac:dyDescent="0.25">
      <c r="A19" s="194" t="s">
        <v>55</v>
      </c>
      <c r="B19" s="164">
        <v>969</v>
      </c>
      <c r="C19" s="164">
        <v>922</v>
      </c>
      <c r="D19" s="164">
        <v>204</v>
      </c>
      <c r="E19" s="164">
        <v>160</v>
      </c>
      <c r="F19" s="164">
        <v>226</v>
      </c>
      <c r="G19" s="164">
        <v>590</v>
      </c>
      <c r="H19" s="164">
        <v>332</v>
      </c>
      <c r="I19" s="164">
        <v>310</v>
      </c>
      <c r="J19" s="164">
        <v>619</v>
      </c>
      <c r="K19" s="164">
        <v>398</v>
      </c>
      <c r="L19" s="164">
        <v>1327</v>
      </c>
      <c r="M19" s="359"/>
    </row>
    <row r="20" spans="1:13" ht="30" customHeight="1" x14ac:dyDescent="0.25">
      <c r="A20" s="190" t="s">
        <v>74</v>
      </c>
      <c r="B20" s="196"/>
      <c r="C20" s="196"/>
      <c r="D20" s="196"/>
      <c r="E20" s="196"/>
      <c r="F20" s="196"/>
      <c r="G20" s="196"/>
      <c r="H20" s="164"/>
      <c r="I20" s="196"/>
      <c r="J20" s="196"/>
      <c r="K20" s="196"/>
      <c r="L20" s="196"/>
      <c r="M20" s="359"/>
    </row>
    <row r="21" spans="1:13" s="39" customFormat="1" ht="30" customHeight="1" x14ac:dyDescent="0.25">
      <c r="A21" s="193" t="s">
        <v>357</v>
      </c>
      <c r="B21" s="166">
        <v>207</v>
      </c>
      <c r="C21" s="166">
        <v>170</v>
      </c>
      <c r="D21" s="166">
        <v>56</v>
      </c>
      <c r="E21" s="166">
        <v>30</v>
      </c>
      <c r="F21" s="166">
        <v>32</v>
      </c>
      <c r="G21" s="166">
        <v>118</v>
      </c>
      <c r="H21" s="166">
        <v>52</v>
      </c>
      <c r="I21" s="166">
        <v>48</v>
      </c>
      <c r="J21" s="166">
        <v>53</v>
      </c>
      <c r="K21" s="166">
        <v>127</v>
      </c>
      <c r="L21" s="166">
        <v>228</v>
      </c>
      <c r="M21" s="359"/>
    </row>
    <row r="22" spans="1:13" s="39" customFormat="1" ht="30" customHeight="1" x14ac:dyDescent="0.2">
      <c r="A22" s="194" t="s">
        <v>26</v>
      </c>
      <c r="B22" s="164">
        <v>1341</v>
      </c>
      <c r="C22" s="164">
        <v>1139</v>
      </c>
      <c r="D22" s="164">
        <v>143</v>
      </c>
      <c r="E22" s="164">
        <v>19</v>
      </c>
      <c r="F22" s="164">
        <v>564</v>
      </c>
      <c r="G22" s="164">
        <v>726</v>
      </c>
      <c r="H22" s="164">
        <v>413</v>
      </c>
      <c r="I22" s="164">
        <v>1059</v>
      </c>
      <c r="J22" s="164">
        <v>765</v>
      </c>
      <c r="K22" s="164">
        <v>603</v>
      </c>
      <c r="L22" s="164">
        <v>2427</v>
      </c>
      <c r="M22" s="359"/>
    </row>
    <row r="23" spans="1:13" ht="30" customHeight="1" x14ac:dyDescent="0.25">
      <c r="A23" s="198" t="s">
        <v>127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200">
        <v>0</v>
      </c>
      <c r="J23" s="200">
        <v>0</v>
      </c>
      <c r="K23" s="200">
        <v>0</v>
      </c>
      <c r="L23" s="200">
        <v>0</v>
      </c>
      <c r="M23" s="359"/>
    </row>
    <row r="24" spans="1:13" ht="18" customHeight="1" x14ac:dyDescent="0.25">
      <c r="A24" s="179" t="s">
        <v>414</v>
      </c>
      <c r="B24" s="292"/>
      <c r="C24" s="158"/>
      <c r="D24" s="158"/>
      <c r="E24" s="158"/>
      <c r="F24" s="158"/>
      <c r="G24" s="158"/>
      <c r="H24" s="158"/>
      <c r="I24" s="158"/>
      <c r="J24" s="237"/>
      <c r="K24" s="237"/>
      <c r="L24" s="237"/>
      <c r="M24" s="359"/>
    </row>
  </sheetData>
  <mergeCells count="8">
    <mergeCell ref="A3:A4"/>
    <mergeCell ref="M1:M24"/>
    <mergeCell ref="D3:H3"/>
    <mergeCell ref="C3:C4"/>
    <mergeCell ref="A1:I1"/>
    <mergeCell ref="B3:B4"/>
    <mergeCell ref="I3:L3"/>
    <mergeCell ref="A2:L2"/>
  </mergeCells>
  <printOptions horizontalCentered="1"/>
  <pageMargins left="0.25" right="0.25" top="0.5" bottom="0.25" header="0" footer="0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40"/>
  <sheetViews>
    <sheetView zoomScaleNormal="100" workbookViewId="0">
      <selection sqref="A1:I1"/>
    </sheetView>
  </sheetViews>
  <sheetFormatPr defaultRowHeight="17.25" customHeight="1" x14ac:dyDescent="0.2"/>
  <cols>
    <col min="1" max="1" width="44.42578125" style="3" customWidth="1"/>
    <col min="2" max="12" width="14.5703125" style="3" customWidth="1"/>
    <col min="13" max="13" width="6.7109375" style="41" customWidth="1"/>
    <col min="14" max="16384" width="9.140625" style="3"/>
  </cols>
  <sheetData>
    <row r="1" spans="1:13" ht="18" customHeight="1" x14ac:dyDescent="0.25">
      <c r="A1" s="371" t="s">
        <v>394</v>
      </c>
      <c r="B1" s="371"/>
      <c r="C1" s="371"/>
      <c r="D1" s="371"/>
      <c r="E1" s="371"/>
      <c r="F1" s="371"/>
      <c r="G1" s="371"/>
      <c r="H1" s="371"/>
      <c r="I1" s="371"/>
      <c r="J1" s="325"/>
      <c r="K1" s="325"/>
      <c r="L1" s="325"/>
      <c r="M1" s="359">
        <v>29</v>
      </c>
    </row>
    <row r="2" spans="1:13" ht="15.6" customHeight="1" x14ac:dyDescent="0.2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3" s="2" customFormat="1" ht="15.95" customHeight="1" x14ac:dyDescent="0.25">
      <c r="A3" s="376" t="s">
        <v>128</v>
      </c>
      <c r="B3" s="376">
        <v>2019</v>
      </c>
      <c r="C3" s="376">
        <v>2020</v>
      </c>
      <c r="D3" s="393">
        <v>2020</v>
      </c>
      <c r="E3" s="393"/>
      <c r="F3" s="393"/>
      <c r="G3" s="393"/>
      <c r="H3" s="393"/>
      <c r="I3" s="395" t="s">
        <v>353</v>
      </c>
      <c r="J3" s="396"/>
      <c r="K3" s="396"/>
      <c r="L3" s="397"/>
      <c r="M3" s="359"/>
    </row>
    <row r="4" spans="1:13" s="2" customFormat="1" ht="15.95" customHeight="1" x14ac:dyDescent="0.25">
      <c r="A4" s="377"/>
      <c r="B4" s="377"/>
      <c r="C4" s="377"/>
      <c r="D4" s="174" t="s">
        <v>354</v>
      </c>
      <c r="E4" s="174" t="s">
        <v>355</v>
      </c>
      <c r="F4" s="7" t="s">
        <v>295</v>
      </c>
      <c r="G4" s="235" t="s">
        <v>400</v>
      </c>
      <c r="H4" s="174" t="s">
        <v>356</v>
      </c>
      <c r="I4" s="174" t="s">
        <v>354</v>
      </c>
      <c r="J4" s="174" t="s">
        <v>355</v>
      </c>
      <c r="K4" s="7" t="s">
        <v>295</v>
      </c>
      <c r="L4" s="235" t="s">
        <v>400</v>
      </c>
      <c r="M4" s="359"/>
    </row>
    <row r="5" spans="1:13" s="2" customFormat="1" ht="20.25" customHeight="1" x14ac:dyDescent="0.25">
      <c r="A5" s="201" t="s">
        <v>68</v>
      </c>
      <c r="B5" s="202">
        <v>198639</v>
      </c>
      <c r="C5" s="202">
        <v>165722</v>
      </c>
      <c r="D5" s="202">
        <v>43963</v>
      </c>
      <c r="E5" s="202">
        <v>34206</v>
      </c>
      <c r="F5" s="202">
        <v>40241</v>
      </c>
      <c r="G5" s="202">
        <v>118410</v>
      </c>
      <c r="H5" s="202">
        <v>47312</v>
      </c>
      <c r="I5" s="202">
        <v>44390</v>
      </c>
      <c r="J5" s="202">
        <v>48278</v>
      </c>
      <c r="K5" s="202">
        <v>54841</v>
      </c>
      <c r="L5" s="202">
        <v>147509</v>
      </c>
      <c r="M5" s="359"/>
    </row>
    <row r="6" spans="1:13" s="2" customFormat="1" ht="20.25" customHeight="1" x14ac:dyDescent="0.25">
      <c r="A6" s="160" t="s">
        <v>129</v>
      </c>
      <c r="B6" s="164">
        <v>52333</v>
      </c>
      <c r="C6" s="164">
        <v>44028</v>
      </c>
      <c r="D6" s="164">
        <v>11232</v>
      </c>
      <c r="E6" s="164">
        <v>9331</v>
      </c>
      <c r="F6" s="164">
        <v>10772</v>
      </c>
      <c r="G6" s="164">
        <v>31335</v>
      </c>
      <c r="H6" s="164">
        <v>12693</v>
      </c>
      <c r="I6" s="164">
        <v>11293</v>
      </c>
      <c r="J6" s="164">
        <v>11274</v>
      </c>
      <c r="K6" s="164">
        <v>13534</v>
      </c>
      <c r="L6" s="164">
        <v>36101</v>
      </c>
      <c r="M6" s="359"/>
    </row>
    <row r="7" spans="1:13" s="2" customFormat="1" ht="20.25" customHeight="1" x14ac:dyDescent="0.25">
      <c r="A7" s="203" t="s">
        <v>130</v>
      </c>
      <c r="B7" s="204">
        <v>540</v>
      </c>
      <c r="C7" s="204">
        <v>364</v>
      </c>
      <c r="D7" s="204">
        <v>86</v>
      </c>
      <c r="E7" s="204">
        <v>106</v>
      </c>
      <c r="F7" s="204">
        <v>71</v>
      </c>
      <c r="G7" s="204">
        <v>263</v>
      </c>
      <c r="H7" s="204">
        <v>101</v>
      </c>
      <c r="I7" s="204">
        <v>117</v>
      </c>
      <c r="J7" s="204">
        <v>108</v>
      </c>
      <c r="K7" s="204">
        <v>184</v>
      </c>
      <c r="L7" s="204">
        <v>409</v>
      </c>
      <c r="M7" s="359"/>
    </row>
    <row r="8" spans="1:13" s="2" customFormat="1" ht="20.25" customHeight="1" x14ac:dyDescent="0.25">
      <c r="A8" s="203" t="s">
        <v>131</v>
      </c>
      <c r="B8" s="204">
        <v>4051</v>
      </c>
      <c r="C8" s="204">
        <v>2834</v>
      </c>
      <c r="D8" s="204">
        <v>808</v>
      </c>
      <c r="E8" s="204">
        <v>421</v>
      </c>
      <c r="F8" s="204">
        <v>865</v>
      </c>
      <c r="G8" s="204">
        <v>2094</v>
      </c>
      <c r="H8" s="204">
        <v>740</v>
      </c>
      <c r="I8" s="204">
        <v>612</v>
      </c>
      <c r="J8" s="204">
        <v>1026</v>
      </c>
      <c r="K8" s="204">
        <v>1365</v>
      </c>
      <c r="L8" s="204">
        <v>3003</v>
      </c>
      <c r="M8" s="359"/>
    </row>
    <row r="9" spans="1:13" s="2" customFormat="1" ht="20.25" customHeight="1" x14ac:dyDescent="0.25">
      <c r="A9" s="203" t="s">
        <v>132</v>
      </c>
      <c r="B9" s="204">
        <v>405</v>
      </c>
      <c r="C9" s="204">
        <v>436</v>
      </c>
      <c r="D9" s="204">
        <v>91</v>
      </c>
      <c r="E9" s="204">
        <v>151</v>
      </c>
      <c r="F9" s="204">
        <v>101</v>
      </c>
      <c r="G9" s="204">
        <v>343</v>
      </c>
      <c r="H9" s="204">
        <v>93</v>
      </c>
      <c r="I9" s="204">
        <v>72</v>
      </c>
      <c r="J9" s="204">
        <v>79</v>
      </c>
      <c r="K9" s="204">
        <v>110</v>
      </c>
      <c r="L9" s="204">
        <v>261</v>
      </c>
      <c r="M9" s="359"/>
    </row>
    <row r="10" spans="1:13" s="2" customFormat="1" ht="20.25" customHeight="1" x14ac:dyDescent="0.25">
      <c r="A10" s="203" t="s">
        <v>133</v>
      </c>
      <c r="B10" s="204">
        <v>85</v>
      </c>
      <c r="C10" s="204">
        <v>119</v>
      </c>
      <c r="D10" s="204">
        <v>22</v>
      </c>
      <c r="E10" s="204">
        <v>11</v>
      </c>
      <c r="F10" s="204">
        <v>45</v>
      </c>
      <c r="G10" s="204">
        <v>78</v>
      </c>
      <c r="H10" s="204">
        <v>41</v>
      </c>
      <c r="I10" s="204">
        <v>20</v>
      </c>
      <c r="J10" s="204">
        <v>16</v>
      </c>
      <c r="K10" s="204">
        <v>34</v>
      </c>
      <c r="L10" s="204">
        <v>70</v>
      </c>
      <c r="M10" s="359"/>
    </row>
    <row r="11" spans="1:13" s="2" customFormat="1" ht="20.25" customHeight="1" x14ac:dyDescent="0.25">
      <c r="A11" s="203" t="s">
        <v>134</v>
      </c>
      <c r="B11" s="204">
        <v>13818</v>
      </c>
      <c r="C11" s="204">
        <v>11914</v>
      </c>
      <c r="D11" s="204">
        <v>2736</v>
      </c>
      <c r="E11" s="204">
        <v>2500</v>
      </c>
      <c r="F11" s="204">
        <v>3091</v>
      </c>
      <c r="G11" s="204">
        <v>8327</v>
      </c>
      <c r="H11" s="204">
        <v>3587</v>
      </c>
      <c r="I11" s="204">
        <v>3414</v>
      </c>
      <c r="J11" s="204">
        <v>2834</v>
      </c>
      <c r="K11" s="204">
        <v>3615</v>
      </c>
      <c r="L11" s="204">
        <v>9863</v>
      </c>
      <c r="M11" s="359"/>
    </row>
    <row r="12" spans="1:13" s="2" customFormat="1" ht="20.25" customHeight="1" x14ac:dyDescent="0.25">
      <c r="A12" s="203" t="s">
        <v>135</v>
      </c>
      <c r="B12" s="204">
        <v>5960</v>
      </c>
      <c r="C12" s="204">
        <v>5377</v>
      </c>
      <c r="D12" s="204">
        <v>1362</v>
      </c>
      <c r="E12" s="204">
        <v>1072</v>
      </c>
      <c r="F12" s="204">
        <v>1188</v>
      </c>
      <c r="G12" s="204">
        <v>3622</v>
      </c>
      <c r="H12" s="204">
        <v>1755</v>
      </c>
      <c r="I12" s="204">
        <v>1392</v>
      </c>
      <c r="J12" s="204">
        <v>1349</v>
      </c>
      <c r="K12" s="204">
        <v>1480</v>
      </c>
      <c r="L12" s="204">
        <v>4221</v>
      </c>
      <c r="M12" s="359"/>
    </row>
    <row r="13" spans="1:13" s="2" customFormat="1" ht="20.25" customHeight="1" x14ac:dyDescent="0.25">
      <c r="A13" s="203" t="s">
        <v>136</v>
      </c>
      <c r="B13" s="204">
        <v>281</v>
      </c>
      <c r="C13" s="204">
        <v>325</v>
      </c>
      <c r="D13" s="204">
        <v>72</v>
      </c>
      <c r="E13" s="204">
        <v>62</v>
      </c>
      <c r="F13" s="204">
        <v>63</v>
      </c>
      <c r="G13" s="204">
        <v>197</v>
      </c>
      <c r="H13" s="204">
        <v>128</v>
      </c>
      <c r="I13" s="204">
        <v>95</v>
      </c>
      <c r="J13" s="204">
        <v>87</v>
      </c>
      <c r="K13" s="204">
        <v>186</v>
      </c>
      <c r="L13" s="204">
        <v>368</v>
      </c>
      <c r="M13" s="359"/>
    </row>
    <row r="14" spans="1:13" s="2" customFormat="1" ht="20.25" customHeight="1" x14ac:dyDescent="0.25">
      <c r="A14" s="203" t="s">
        <v>137</v>
      </c>
      <c r="B14" s="204">
        <v>646</v>
      </c>
      <c r="C14" s="204">
        <v>515</v>
      </c>
      <c r="D14" s="204">
        <v>105</v>
      </c>
      <c r="E14" s="204">
        <v>98</v>
      </c>
      <c r="F14" s="204">
        <v>174</v>
      </c>
      <c r="G14" s="204">
        <v>377</v>
      </c>
      <c r="H14" s="204">
        <v>138</v>
      </c>
      <c r="I14" s="204">
        <v>106</v>
      </c>
      <c r="J14" s="204">
        <v>117</v>
      </c>
      <c r="K14" s="204">
        <v>150</v>
      </c>
      <c r="L14" s="204">
        <v>373</v>
      </c>
      <c r="M14" s="359"/>
    </row>
    <row r="15" spans="1:13" s="2" customFormat="1" ht="20.25" customHeight="1" x14ac:dyDescent="0.25">
      <c r="A15" s="203" t="s">
        <v>138</v>
      </c>
      <c r="B15" s="204">
        <v>165</v>
      </c>
      <c r="C15" s="204">
        <v>167</v>
      </c>
      <c r="D15" s="204">
        <v>27</v>
      </c>
      <c r="E15" s="204">
        <v>36</v>
      </c>
      <c r="F15" s="204">
        <v>57</v>
      </c>
      <c r="G15" s="204">
        <v>120</v>
      </c>
      <c r="H15" s="204">
        <v>47</v>
      </c>
      <c r="I15" s="204">
        <v>32</v>
      </c>
      <c r="J15" s="204">
        <v>49</v>
      </c>
      <c r="K15" s="204">
        <v>58</v>
      </c>
      <c r="L15" s="204">
        <v>139</v>
      </c>
      <c r="M15" s="359"/>
    </row>
    <row r="16" spans="1:13" s="2" customFormat="1" ht="20.25" customHeight="1" x14ac:dyDescent="0.25">
      <c r="A16" s="203" t="s">
        <v>139</v>
      </c>
      <c r="B16" s="204">
        <v>4662</v>
      </c>
      <c r="C16" s="204">
        <v>4017</v>
      </c>
      <c r="D16" s="204">
        <v>895</v>
      </c>
      <c r="E16" s="204">
        <v>903</v>
      </c>
      <c r="F16" s="204">
        <v>915</v>
      </c>
      <c r="G16" s="204">
        <v>2713</v>
      </c>
      <c r="H16" s="204">
        <v>1304</v>
      </c>
      <c r="I16" s="204">
        <v>937</v>
      </c>
      <c r="J16" s="204">
        <v>1342</v>
      </c>
      <c r="K16" s="204">
        <v>1164</v>
      </c>
      <c r="L16" s="204">
        <v>3443</v>
      </c>
      <c r="M16" s="359"/>
    </row>
    <row r="17" spans="1:13" s="2" customFormat="1" ht="20.25" customHeight="1" x14ac:dyDescent="0.25">
      <c r="A17" s="203" t="s">
        <v>140</v>
      </c>
      <c r="B17" s="204">
        <v>1077</v>
      </c>
      <c r="C17" s="204">
        <v>1122</v>
      </c>
      <c r="D17" s="204">
        <v>318</v>
      </c>
      <c r="E17" s="204">
        <v>273</v>
      </c>
      <c r="F17" s="204">
        <v>212</v>
      </c>
      <c r="G17" s="204">
        <v>803</v>
      </c>
      <c r="H17" s="204">
        <v>319</v>
      </c>
      <c r="I17" s="204">
        <v>333</v>
      </c>
      <c r="J17" s="204">
        <v>237</v>
      </c>
      <c r="K17" s="204">
        <v>338</v>
      </c>
      <c r="L17" s="204">
        <v>908</v>
      </c>
      <c r="M17" s="359"/>
    </row>
    <row r="18" spans="1:13" s="2" customFormat="1" ht="20.25" customHeight="1" x14ac:dyDescent="0.25">
      <c r="A18" s="203" t="s">
        <v>141</v>
      </c>
      <c r="B18" s="204">
        <v>668</v>
      </c>
      <c r="C18" s="204">
        <v>619</v>
      </c>
      <c r="D18" s="204">
        <v>145</v>
      </c>
      <c r="E18" s="204">
        <v>155</v>
      </c>
      <c r="F18" s="204">
        <v>120</v>
      </c>
      <c r="G18" s="204">
        <v>420</v>
      </c>
      <c r="H18" s="204">
        <v>199</v>
      </c>
      <c r="I18" s="204">
        <v>204</v>
      </c>
      <c r="J18" s="204">
        <v>182</v>
      </c>
      <c r="K18" s="204">
        <v>188</v>
      </c>
      <c r="L18" s="204">
        <v>574</v>
      </c>
      <c r="M18" s="359"/>
    </row>
    <row r="19" spans="1:13" s="2" customFormat="1" ht="20.25" customHeight="1" x14ac:dyDescent="0.25">
      <c r="A19" s="203" t="s">
        <v>142</v>
      </c>
      <c r="B19" s="204">
        <v>454</v>
      </c>
      <c r="C19" s="204">
        <v>723</v>
      </c>
      <c r="D19" s="204">
        <v>112</v>
      </c>
      <c r="E19" s="204">
        <v>139</v>
      </c>
      <c r="F19" s="204">
        <v>158</v>
      </c>
      <c r="G19" s="204">
        <v>409</v>
      </c>
      <c r="H19" s="204">
        <v>314</v>
      </c>
      <c r="I19" s="204">
        <v>259</v>
      </c>
      <c r="J19" s="204">
        <v>202</v>
      </c>
      <c r="K19" s="204">
        <v>242</v>
      </c>
      <c r="L19" s="204">
        <v>703</v>
      </c>
      <c r="M19" s="359"/>
    </row>
    <row r="20" spans="1:13" s="2" customFormat="1" ht="20.25" customHeight="1" x14ac:dyDescent="0.25">
      <c r="A20" s="203" t="s">
        <v>143</v>
      </c>
      <c r="B20" s="204">
        <v>70</v>
      </c>
      <c r="C20" s="204">
        <v>63</v>
      </c>
      <c r="D20" s="204">
        <v>15</v>
      </c>
      <c r="E20" s="204">
        <v>25</v>
      </c>
      <c r="F20" s="204">
        <v>13</v>
      </c>
      <c r="G20" s="204">
        <v>53</v>
      </c>
      <c r="H20" s="204">
        <v>10</v>
      </c>
      <c r="I20" s="204">
        <v>26</v>
      </c>
      <c r="J20" s="204">
        <v>22</v>
      </c>
      <c r="K20" s="204">
        <v>25</v>
      </c>
      <c r="L20" s="204">
        <v>73</v>
      </c>
      <c r="M20" s="359"/>
    </row>
    <row r="21" spans="1:13" s="2" customFormat="1" ht="20.25" customHeight="1" x14ac:dyDescent="0.25">
      <c r="A21" s="203" t="s">
        <v>144</v>
      </c>
      <c r="B21" s="204">
        <v>6208</v>
      </c>
      <c r="C21" s="204">
        <v>5798</v>
      </c>
      <c r="D21" s="204">
        <v>1990</v>
      </c>
      <c r="E21" s="204">
        <v>1083</v>
      </c>
      <c r="F21" s="204">
        <v>1487</v>
      </c>
      <c r="G21" s="204">
        <v>4560</v>
      </c>
      <c r="H21" s="204">
        <v>1238</v>
      </c>
      <c r="I21" s="204">
        <v>1223</v>
      </c>
      <c r="J21" s="204">
        <v>1001</v>
      </c>
      <c r="K21" s="204">
        <v>1004</v>
      </c>
      <c r="L21" s="204">
        <v>3228</v>
      </c>
      <c r="M21" s="359"/>
    </row>
    <row r="22" spans="1:13" s="2" customFormat="1" ht="20.25" customHeight="1" x14ac:dyDescent="0.25">
      <c r="A22" s="203" t="s">
        <v>145</v>
      </c>
      <c r="B22" s="204">
        <v>370</v>
      </c>
      <c r="C22" s="204">
        <v>276</v>
      </c>
      <c r="D22" s="204">
        <v>77</v>
      </c>
      <c r="E22" s="204">
        <v>67</v>
      </c>
      <c r="F22" s="204">
        <v>66</v>
      </c>
      <c r="G22" s="204">
        <v>210</v>
      </c>
      <c r="H22" s="204">
        <v>66</v>
      </c>
      <c r="I22" s="204">
        <v>71</v>
      </c>
      <c r="J22" s="204">
        <v>105</v>
      </c>
      <c r="K22" s="204">
        <v>82</v>
      </c>
      <c r="L22" s="204">
        <v>258</v>
      </c>
      <c r="M22" s="359"/>
    </row>
    <row r="23" spans="1:13" s="2" customFormat="1" ht="20.25" customHeight="1" x14ac:dyDescent="0.25">
      <c r="A23" s="203" t="s">
        <v>146</v>
      </c>
      <c r="B23" s="204">
        <v>1503</v>
      </c>
      <c r="C23" s="204">
        <v>1081</v>
      </c>
      <c r="D23" s="204">
        <v>278</v>
      </c>
      <c r="E23" s="204">
        <v>186</v>
      </c>
      <c r="F23" s="204">
        <v>278</v>
      </c>
      <c r="G23" s="204">
        <v>742</v>
      </c>
      <c r="H23" s="204">
        <v>339</v>
      </c>
      <c r="I23" s="204">
        <v>279</v>
      </c>
      <c r="J23" s="204">
        <v>370</v>
      </c>
      <c r="K23" s="204">
        <v>403</v>
      </c>
      <c r="L23" s="204">
        <v>1052</v>
      </c>
      <c r="M23" s="359"/>
    </row>
    <row r="24" spans="1:13" s="2" customFormat="1" ht="20.25" customHeight="1" x14ac:dyDescent="0.25">
      <c r="A24" s="203" t="s">
        <v>147</v>
      </c>
      <c r="B24" s="204">
        <v>3160</v>
      </c>
      <c r="C24" s="204">
        <v>3101</v>
      </c>
      <c r="D24" s="204">
        <v>770</v>
      </c>
      <c r="E24" s="204">
        <v>782</v>
      </c>
      <c r="F24" s="204">
        <v>646</v>
      </c>
      <c r="G24" s="204">
        <v>2198</v>
      </c>
      <c r="H24" s="204">
        <v>903</v>
      </c>
      <c r="I24" s="204">
        <v>822</v>
      </c>
      <c r="J24" s="204">
        <v>815</v>
      </c>
      <c r="K24" s="204">
        <v>1623</v>
      </c>
      <c r="L24" s="204">
        <v>3260</v>
      </c>
      <c r="M24" s="359"/>
    </row>
    <row r="25" spans="1:13" s="2" customFormat="1" ht="20.25" customHeight="1" x14ac:dyDescent="0.25">
      <c r="A25" s="203" t="s">
        <v>148</v>
      </c>
      <c r="B25" s="204">
        <v>6016</v>
      </c>
      <c r="C25" s="204">
        <v>3264</v>
      </c>
      <c r="D25" s="204">
        <v>863</v>
      </c>
      <c r="E25" s="204">
        <v>785</v>
      </c>
      <c r="F25" s="204">
        <v>743</v>
      </c>
      <c r="G25" s="204">
        <v>2391</v>
      </c>
      <c r="H25" s="204">
        <v>873</v>
      </c>
      <c r="I25" s="204">
        <v>822</v>
      </c>
      <c r="J25" s="204">
        <v>897</v>
      </c>
      <c r="K25" s="204">
        <v>777</v>
      </c>
      <c r="L25" s="204">
        <v>2496</v>
      </c>
      <c r="M25" s="359"/>
    </row>
    <row r="26" spans="1:13" s="2" customFormat="1" ht="20.25" customHeight="1" x14ac:dyDescent="0.25">
      <c r="A26" s="203" t="s">
        <v>188</v>
      </c>
      <c r="B26" s="204">
        <v>2194</v>
      </c>
      <c r="C26" s="204">
        <v>1913</v>
      </c>
      <c r="D26" s="204">
        <v>460</v>
      </c>
      <c r="E26" s="204">
        <v>476</v>
      </c>
      <c r="F26" s="204">
        <v>479</v>
      </c>
      <c r="G26" s="204">
        <v>1415</v>
      </c>
      <c r="H26" s="204">
        <v>498</v>
      </c>
      <c r="I26" s="204">
        <v>457</v>
      </c>
      <c r="J26" s="204">
        <v>436</v>
      </c>
      <c r="K26" s="204">
        <v>506</v>
      </c>
      <c r="L26" s="204">
        <v>1399</v>
      </c>
      <c r="M26" s="359"/>
    </row>
    <row r="27" spans="1:13" s="2" customFormat="1" ht="20.25" customHeight="1" x14ac:dyDescent="0.25">
      <c r="A27" s="160" t="s">
        <v>58</v>
      </c>
      <c r="B27" s="205">
        <v>107585</v>
      </c>
      <c r="C27" s="205">
        <v>90098</v>
      </c>
      <c r="D27" s="164">
        <v>25499</v>
      </c>
      <c r="E27" s="164">
        <v>17677</v>
      </c>
      <c r="F27" s="164">
        <v>21354</v>
      </c>
      <c r="G27" s="164">
        <v>64530</v>
      </c>
      <c r="H27" s="164">
        <v>25568</v>
      </c>
      <c r="I27" s="164">
        <v>24371</v>
      </c>
      <c r="J27" s="164">
        <v>26161</v>
      </c>
      <c r="K27" s="164">
        <v>29931</v>
      </c>
      <c r="L27" s="164">
        <v>80463</v>
      </c>
      <c r="M27" s="359"/>
    </row>
    <row r="28" spans="1:13" s="2" customFormat="1" ht="20.25" customHeight="1" x14ac:dyDescent="0.25">
      <c r="A28" s="203" t="s">
        <v>149</v>
      </c>
      <c r="B28" s="206">
        <v>33234</v>
      </c>
      <c r="C28" s="206">
        <v>27564</v>
      </c>
      <c r="D28" s="204">
        <v>5553</v>
      </c>
      <c r="E28" s="204">
        <v>6184</v>
      </c>
      <c r="F28" s="204">
        <v>6445</v>
      </c>
      <c r="G28" s="204">
        <v>18182</v>
      </c>
      <c r="H28" s="204">
        <v>9382</v>
      </c>
      <c r="I28" s="204">
        <v>7469</v>
      </c>
      <c r="J28" s="204">
        <v>6431</v>
      </c>
      <c r="K28" s="204">
        <v>10187</v>
      </c>
      <c r="L28" s="204">
        <v>24087</v>
      </c>
      <c r="M28" s="359"/>
    </row>
    <row r="29" spans="1:13" s="2" customFormat="1" ht="20.25" customHeight="1" x14ac:dyDescent="0.25">
      <c r="A29" s="203" t="s">
        <v>358</v>
      </c>
      <c r="B29" s="206">
        <v>936</v>
      </c>
      <c r="C29" s="206">
        <v>1124</v>
      </c>
      <c r="D29" s="204">
        <v>266</v>
      </c>
      <c r="E29" s="204">
        <v>301</v>
      </c>
      <c r="F29" s="204">
        <v>241</v>
      </c>
      <c r="G29" s="204">
        <v>808</v>
      </c>
      <c r="H29" s="204">
        <v>316</v>
      </c>
      <c r="I29" s="204">
        <v>161</v>
      </c>
      <c r="J29" s="204">
        <v>166</v>
      </c>
      <c r="K29" s="204">
        <v>207</v>
      </c>
      <c r="L29" s="204">
        <v>534</v>
      </c>
      <c r="M29" s="359"/>
    </row>
    <row r="30" spans="1:13" s="2" customFormat="1" ht="20.25" customHeight="1" x14ac:dyDescent="0.25">
      <c r="A30" s="203" t="s">
        <v>150</v>
      </c>
      <c r="B30" s="206">
        <v>27579</v>
      </c>
      <c r="C30" s="206">
        <v>15859</v>
      </c>
      <c r="D30" s="204">
        <v>4210</v>
      </c>
      <c r="E30" s="204">
        <v>3200</v>
      </c>
      <c r="F30" s="204">
        <v>4352</v>
      </c>
      <c r="G30" s="204">
        <v>11762</v>
      </c>
      <c r="H30" s="204">
        <v>4097</v>
      </c>
      <c r="I30" s="204">
        <v>5341</v>
      </c>
      <c r="J30" s="204">
        <v>8399</v>
      </c>
      <c r="K30" s="204">
        <v>8679</v>
      </c>
      <c r="L30" s="204">
        <v>22419</v>
      </c>
      <c r="M30" s="359"/>
    </row>
    <row r="31" spans="1:13" s="2" customFormat="1" ht="20.25" customHeight="1" x14ac:dyDescent="0.25">
      <c r="A31" s="203" t="s">
        <v>151</v>
      </c>
      <c r="B31" s="206">
        <v>3961</v>
      </c>
      <c r="C31" s="206">
        <v>3594</v>
      </c>
      <c r="D31" s="204">
        <v>879</v>
      </c>
      <c r="E31" s="204">
        <v>788</v>
      </c>
      <c r="F31" s="204">
        <v>904</v>
      </c>
      <c r="G31" s="204">
        <v>2571</v>
      </c>
      <c r="H31" s="204">
        <v>1023</v>
      </c>
      <c r="I31" s="204">
        <v>843</v>
      </c>
      <c r="J31" s="204">
        <v>830</v>
      </c>
      <c r="K31" s="204">
        <v>1148</v>
      </c>
      <c r="L31" s="204">
        <v>2821</v>
      </c>
      <c r="M31" s="359"/>
    </row>
    <row r="32" spans="1:13" s="2" customFormat="1" ht="20.25" customHeight="1" x14ac:dyDescent="0.25">
      <c r="A32" s="203" t="s">
        <v>152</v>
      </c>
      <c r="B32" s="206">
        <v>11</v>
      </c>
      <c r="C32" s="206">
        <v>20</v>
      </c>
      <c r="D32" s="204">
        <v>1</v>
      </c>
      <c r="E32" s="204">
        <v>3</v>
      </c>
      <c r="F32" s="204">
        <v>15</v>
      </c>
      <c r="G32" s="204">
        <v>19</v>
      </c>
      <c r="H32" s="204">
        <v>1</v>
      </c>
      <c r="I32" s="204">
        <v>4</v>
      </c>
      <c r="J32" s="204">
        <v>3</v>
      </c>
      <c r="K32" s="204">
        <v>3</v>
      </c>
      <c r="L32" s="204">
        <v>10</v>
      </c>
      <c r="M32" s="359"/>
    </row>
    <row r="33" spans="1:13" s="2" customFormat="1" ht="20.25" customHeight="1" x14ac:dyDescent="0.25">
      <c r="A33" s="203" t="s">
        <v>153</v>
      </c>
      <c r="B33" s="206">
        <v>6143</v>
      </c>
      <c r="C33" s="206">
        <v>4897</v>
      </c>
      <c r="D33" s="204">
        <v>1286</v>
      </c>
      <c r="E33" s="204">
        <v>1049</v>
      </c>
      <c r="F33" s="204">
        <v>1268</v>
      </c>
      <c r="G33" s="204">
        <v>3603</v>
      </c>
      <c r="H33" s="204">
        <v>1294</v>
      </c>
      <c r="I33" s="204">
        <v>1422</v>
      </c>
      <c r="J33" s="204">
        <v>1173</v>
      </c>
      <c r="K33" s="204">
        <v>1211</v>
      </c>
      <c r="L33" s="204">
        <v>3806</v>
      </c>
      <c r="M33" s="359"/>
    </row>
    <row r="34" spans="1:13" s="2" customFormat="1" ht="20.25" customHeight="1" x14ac:dyDescent="0.25">
      <c r="A34" s="203" t="s">
        <v>154</v>
      </c>
      <c r="B34" s="206">
        <v>3909</v>
      </c>
      <c r="C34" s="206">
        <v>2245</v>
      </c>
      <c r="D34" s="204">
        <v>743</v>
      </c>
      <c r="E34" s="204">
        <v>384</v>
      </c>
      <c r="F34" s="204">
        <v>426</v>
      </c>
      <c r="G34" s="204">
        <v>1553</v>
      </c>
      <c r="H34" s="204">
        <v>692</v>
      </c>
      <c r="I34" s="204">
        <v>449</v>
      </c>
      <c r="J34" s="204">
        <v>363</v>
      </c>
      <c r="K34" s="204">
        <v>415</v>
      </c>
      <c r="L34" s="204">
        <v>1227</v>
      </c>
      <c r="M34" s="359"/>
    </row>
    <row r="35" spans="1:13" s="2" customFormat="1" ht="20.25" customHeight="1" x14ac:dyDescent="0.25">
      <c r="A35" s="203" t="s">
        <v>155</v>
      </c>
      <c r="B35" s="206">
        <v>4072</v>
      </c>
      <c r="C35" s="206">
        <v>4314</v>
      </c>
      <c r="D35" s="204">
        <v>1017</v>
      </c>
      <c r="E35" s="204">
        <v>1154</v>
      </c>
      <c r="F35" s="204">
        <v>1094</v>
      </c>
      <c r="G35" s="204">
        <v>3265</v>
      </c>
      <c r="H35" s="204">
        <v>1049</v>
      </c>
      <c r="I35" s="204">
        <v>743</v>
      </c>
      <c r="J35" s="204">
        <v>830</v>
      </c>
      <c r="K35" s="204">
        <v>917</v>
      </c>
      <c r="L35" s="204">
        <v>2490</v>
      </c>
      <c r="M35" s="359"/>
    </row>
    <row r="36" spans="1:13" s="2" customFormat="1" ht="20.25" customHeight="1" x14ac:dyDescent="0.25">
      <c r="A36" s="203" t="s">
        <v>156</v>
      </c>
      <c r="B36" s="206">
        <v>36</v>
      </c>
      <c r="C36" s="206">
        <v>37</v>
      </c>
      <c r="D36" s="204">
        <v>6</v>
      </c>
      <c r="E36" s="204">
        <v>9</v>
      </c>
      <c r="F36" s="204">
        <v>12</v>
      </c>
      <c r="G36" s="204">
        <v>27</v>
      </c>
      <c r="H36" s="204">
        <v>10</v>
      </c>
      <c r="I36" s="204">
        <v>5</v>
      </c>
      <c r="J36" s="204">
        <v>8</v>
      </c>
      <c r="K36" s="204">
        <v>10</v>
      </c>
      <c r="L36" s="204">
        <v>23</v>
      </c>
      <c r="M36" s="359"/>
    </row>
    <row r="37" spans="1:13" s="2" customFormat="1" ht="20.25" customHeight="1" x14ac:dyDescent="0.25">
      <c r="A37" s="203" t="s">
        <v>157</v>
      </c>
      <c r="B37" s="206">
        <v>637</v>
      </c>
      <c r="C37" s="206">
        <v>646</v>
      </c>
      <c r="D37" s="204">
        <v>129</v>
      </c>
      <c r="E37" s="204">
        <v>276</v>
      </c>
      <c r="F37" s="204">
        <v>96</v>
      </c>
      <c r="G37" s="204">
        <v>501</v>
      </c>
      <c r="H37" s="204">
        <v>145</v>
      </c>
      <c r="I37" s="204">
        <v>165</v>
      </c>
      <c r="J37" s="204">
        <v>179</v>
      </c>
      <c r="K37" s="204">
        <v>209</v>
      </c>
      <c r="L37" s="204">
        <v>553</v>
      </c>
      <c r="M37" s="359"/>
    </row>
    <row r="38" spans="1:13" s="2" customFormat="1" ht="20.25" customHeight="1" x14ac:dyDescent="0.25">
      <c r="A38" s="203" t="s">
        <v>158</v>
      </c>
      <c r="B38" s="165">
        <v>143</v>
      </c>
      <c r="C38" s="165">
        <v>101</v>
      </c>
      <c r="D38" s="166">
        <v>21</v>
      </c>
      <c r="E38" s="166">
        <v>21</v>
      </c>
      <c r="F38" s="166">
        <v>24</v>
      </c>
      <c r="G38" s="166">
        <v>66</v>
      </c>
      <c r="H38" s="166">
        <v>35</v>
      </c>
      <c r="I38" s="166">
        <v>29</v>
      </c>
      <c r="J38" s="166">
        <v>18</v>
      </c>
      <c r="K38" s="166">
        <v>25</v>
      </c>
      <c r="L38" s="166">
        <v>72</v>
      </c>
      <c r="M38" s="359"/>
    </row>
    <row r="39" spans="1:13" s="2" customFormat="1" ht="20.25" customHeight="1" x14ac:dyDescent="0.25">
      <c r="A39" s="207" t="s">
        <v>159</v>
      </c>
      <c r="B39" s="208">
        <v>1283</v>
      </c>
      <c r="C39" s="208">
        <v>255</v>
      </c>
      <c r="D39" s="208">
        <v>26</v>
      </c>
      <c r="E39" s="208">
        <v>51</v>
      </c>
      <c r="F39" s="208">
        <v>114</v>
      </c>
      <c r="G39" s="208">
        <v>191</v>
      </c>
      <c r="H39" s="173">
        <v>64</v>
      </c>
      <c r="I39" s="209">
        <v>50</v>
      </c>
      <c r="J39" s="209">
        <v>46</v>
      </c>
      <c r="K39" s="209">
        <v>73</v>
      </c>
      <c r="L39" s="209">
        <v>169</v>
      </c>
      <c r="M39" s="359"/>
    </row>
    <row r="40" spans="1:13" ht="15.2" customHeight="1" x14ac:dyDescent="0.2">
      <c r="A40" s="10" t="s">
        <v>415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59"/>
    </row>
  </sheetData>
  <mergeCells count="8">
    <mergeCell ref="M1:M40"/>
    <mergeCell ref="A3:A4"/>
    <mergeCell ref="D3:H3"/>
    <mergeCell ref="C3:C4"/>
    <mergeCell ref="A1:I1"/>
    <mergeCell ref="B3:B4"/>
    <mergeCell ref="I3:L3"/>
    <mergeCell ref="A2:L2"/>
  </mergeCells>
  <printOptions horizontalCentered="1"/>
  <pageMargins left="0.25" right="0.25" top="0.5" bottom="0.5" header="0" footer="0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40"/>
  <sheetViews>
    <sheetView zoomScaleNormal="100" workbookViewId="0">
      <selection sqref="A1:I1"/>
    </sheetView>
  </sheetViews>
  <sheetFormatPr defaultRowHeight="12.75" x14ac:dyDescent="0.2"/>
  <cols>
    <col min="1" max="1" width="41.5703125" style="3" customWidth="1"/>
    <col min="2" max="12" width="14.85546875" style="3" customWidth="1"/>
    <col min="13" max="13" width="6.7109375" style="41" customWidth="1"/>
    <col min="14" max="16384" width="9.140625" style="3"/>
  </cols>
  <sheetData>
    <row r="1" spans="1:13" ht="18" customHeight="1" x14ac:dyDescent="0.25">
      <c r="A1" s="371" t="s">
        <v>395</v>
      </c>
      <c r="B1" s="371"/>
      <c r="C1" s="371"/>
      <c r="D1" s="371"/>
      <c r="E1" s="371"/>
      <c r="F1" s="371"/>
      <c r="G1" s="371"/>
      <c r="H1" s="371"/>
      <c r="I1" s="371"/>
      <c r="J1" s="315"/>
      <c r="K1" s="315"/>
      <c r="L1" s="315"/>
      <c r="M1" s="359">
        <v>30</v>
      </c>
    </row>
    <row r="2" spans="1:13" ht="16.899999999999999" customHeight="1" x14ac:dyDescent="0.2">
      <c r="A2" s="366" t="s">
        <v>191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3" s="2" customFormat="1" ht="15.95" customHeight="1" x14ac:dyDescent="0.25">
      <c r="A3" s="376" t="s">
        <v>128</v>
      </c>
      <c r="B3" s="376">
        <v>2019</v>
      </c>
      <c r="C3" s="376">
        <v>2020</v>
      </c>
      <c r="D3" s="393">
        <v>2020</v>
      </c>
      <c r="E3" s="393"/>
      <c r="F3" s="393"/>
      <c r="G3" s="393"/>
      <c r="H3" s="393"/>
      <c r="I3" s="395" t="s">
        <v>353</v>
      </c>
      <c r="J3" s="396"/>
      <c r="K3" s="396"/>
      <c r="L3" s="397"/>
      <c r="M3" s="359"/>
    </row>
    <row r="4" spans="1:13" s="2" customFormat="1" ht="15.95" customHeight="1" x14ac:dyDescent="0.25">
      <c r="A4" s="377"/>
      <c r="B4" s="377"/>
      <c r="C4" s="377"/>
      <c r="D4" s="174" t="s">
        <v>354</v>
      </c>
      <c r="E4" s="249" t="s">
        <v>355</v>
      </c>
      <c r="F4" s="7" t="s">
        <v>295</v>
      </c>
      <c r="G4" s="235" t="s">
        <v>400</v>
      </c>
      <c r="H4" s="174" t="s">
        <v>356</v>
      </c>
      <c r="I4" s="174" t="s">
        <v>354</v>
      </c>
      <c r="J4" s="174" t="s">
        <v>355</v>
      </c>
      <c r="K4" s="7" t="s">
        <v>295</v>
      </c>
      <c r="L4" s="235" t="s">
        <v>400</v>
      </c>
      <c r="M4" s="359"/>
    </row>
    <row r="5" spans="1:13" s="2" customFormat="1" ht="18.75" customHeight="1" x14ac:dyDescent="0.25">
      <c r="A5" s="210" t="s">
        <v>160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359"/>
    </row>
    <row r="6" spans="1:13" s="2" customFormat="1" ht="18.75" customHeight="1" x14ac:dyDescent="0.25">
      <c r="A6" s="203" t="s">
        <v>161</v>
      </c>
      <c r="B6" s="166">
        <v>1780</v>
      </c>
      <c r="C6" s="166">
        <v>845</v>
      </c>
      <c r="D6" s="166">
        <v>191</v>
      </c>
      <c r="E6" s="166">
        <v>199</v>
      </c>
      <c r="F6" s="166">
        <v>246</v>
      </c>
      <c r="G6" s="166">
        <v>636</v>
      </c>
      <c r="H6" s="166">
        <v>209</v>
      </c>
      <c r="I6" s="166">
        <v>177</v>
      </c>
      <c r="J6" s="166">
        <v>190</v>
      </c>
      <c r="K6" s="166">
        <v>232</v>
      </c>
      <c r="L6" s="166">
        <v>599</v>
      </c>
      <c r="M6" s="359"/>
    </row>
    <row r="7" spans="1:13" s="2" customFormat="1" ht="18.75" customHeight="1" x14ac:dyDescent="0.25">
      <c r="A7" s="203" t="s">
        <v>162</v>
      </c>
      <c r="B7" s="166">
        <v>3910</v>
      </c>
      <c r="C7" s="166">
        <v>2870</v>
      </c>
      <c r="D7" s="166">
        <v>863</v>
      </c>
      <c r="E7" s="166">
        <v>575</v>
      </c>
      <c r="F7" s="166">
        <v>644</v>
      </c>
      <c r="G7" s="166">
        <v>2082</v>
      </c>
      <c r="H7" s="166">
        <v>788</v>
      </c>
      <c r="I7" s="166">
        <v>751</v>
      </c>
      <c r="J7" s="166">
        <v>847</v>
      </c>
      <c r="K7" s="166">
        <v>894</v>
      </c>
      <c r="L7" s="166">
        <v>2492</v>
      </c>
      <c r="M7" s="359"/>
    </row>
    <row r="8" spans="1:13" s="2" customFormat="1" ht="18.75" customHeight="1" x14ac:dyDescent="0.25">
      <c r="A8" s="203" t="s">
        <v>163</v>
      </c>
      <c r="B8" s="166">
        <v>14161</v>
      </c>
      <c r="C8" s="166">
        <v>20041</v>
      </c>
      <c r="D8" s="166">
        <v>8940</v>
      </c>
      <c r="E8" s="166">
        <v>2464</v>
      </c>
      <c r="F8" s="166">
        <v>3820</v>
      </c>
      <c r="G8" s="166">
        <v>15224</v>
      </c>
      <c r="H8" s="166">
        <v>4817</v>
      </c>
      <c r="I8" s="166">
        <v>5039</v>
      </c>
      <c r="J8" s="166">
        <v>4936</v>
      </c>
      <c r="K8" s="166">
        <v>3918</v>
      </c>
      <c r="L8" s="166">
        <v>13893</v>
      </c>
      <c r="M8" s="359"/>
    </row>
    <row r="9" spans="1:13" s="2" customFormat="1" ht="18.75" customHeight="1" x14ac:dyDescent="0.25">
      <c r="A9" s="203" t="s">
        <v>374</v>
      </c>
      <c r="B9" s="166">
        <v>1293</v>
      </c>
      <c r="C9" s="166">
        <v>1564</v>
      </c>
      <c r="D9" s="166">
        <v>206</v>
      </c>
      <c r="E9" s="166">
        <v>198</v>
      </c>
      <c r="F9" s="166">
        <v>564</v>
      </c>
      <c r="G9" s="166">
        <v>968</v>
      </c>
      <c r="H9" s="166">
        <v>596</v>
      </c>
      <c r="I9" s="166">
        <v>551</v>
      </c>
      <c r="J9" s="166">
        <v>480</v>
      </c>
      <c r="K9" s="166">
        <v>583</v>
      </c>
      <c r="L9" s="166">
        <v>1614</v>
      </c>
      <c r="M9" s="359"/>
    </row>
    <row r="10" spans="1:13" s="2" customFormat="1" ht="18.75" customHeight="1" x14ac:dyDescent="0.25">
      <c r="A10" s="203" t="s">
        <v>188</v>
      </c>
      <c r="B10" s="166">
        <v>4497</v>
      </c>
      <c r="C10" s="166">
        <v>4122</v>
      </c>
      <c r="D10" s="166">
        <v>1162</v>
      </c>
      <c r="E10" s="166">
        <v>821</v>
      </c>
      <c r="F10" s="166">
        <v>1089</v>
      </c>
      <c r="G10" s="166">
        <v>3072</v>
      </c>
      <c r="H10" s="166">
        <v>1050</v>
      </c>
      <c r="I10" s="166">
        <v>1172</v>
      </c>
      <c r="J10" s="166">
        <v>1262</v>
      </c>
      <c r="K10" s="166">
        <v>1220</v>
      </c>
      <c r="L10" s="166">
        <v>3654</v>
      </c>
      <c r="M10" s="359"/>
    </row>
    <row r="11" spans="1:13" s="2" customFormat="1" ht="18.75" customHeight="1" x14ac:dyDescent="0.25">
      <c r="A11" s="160" t="s">
        <v>59</v>
      </c>
      <c r="B11" s="164">
        <v>25432</v>
      </c>
      <c r="C11" s="164">
        <v>19940</v>
      </c>
      <c r="D11" s="164">
        <v>4646</v>
      </c>
      <c r="E11" s="164">
        <v>4638</v>
      </c>
      <c r="F11" s="164">
        <v>4762</v>
      </c>
      <c r="G11" s="164">
        <v>14046</v>
      </c>
      <c r="H11" s="164">
        <v>5894</v>
      </c>
      <c r="I11" s="164">
        <v>5402</v>
      </c>
      <c r="J11" s="164">
        <v>6952</v>
      </c>
      <c r="K11" s="164">
        <v>6167</v>
      </c>
      <c r="L11" s="164">
        <v>18521</v>
      </c>
      <c r="M11" s="359"/>
    </row>
    <row r="12" spans="1:13" s="2" customFormat="1" ht="18.75" customHeight="1" x14ac:dyDescent="0.25">
      <c r="A12" s="203" t="s">
        <v>164</v>
      </c>
      <c r="B12" s="166">
        <v>142</v>
      </c>
      <c r="C12" s="166">
        <v>68</v>
      </c>
      <c r="D12" s="166">
        <v>4</v>
      </c>
      <c r="E12" s="250">
        <v>0</v>
      </c>
      <c r="F12" s="250">
        <v>0</v>
      </c>
      <c r="G12" s="166">
        <v>4</v>
      </c>
      <c r="H12" s="166">
        <v>64</v>
      </c>
      <c r="I12" s="166">
        <v>4</v>
      </c>
      <c r="J12" s="166">
        <v>78</v>
      </c>
      <c r="K12" s="166">
        <v>8</v>
      </c>
      <c r="L12" s="166">
        <v>90</v>
      </c>
      <c r="M12" s="359"/>
    </row>
    <row r="13" spans="1:13" s="2" customFormat="1" ht="18.75" customHeight="1" x14ac:dyDescent="0.25">
      <c r="A13" s="203" t="s">
        <v>165</v>
      </c>
      <c r="B13" s="166">
        <v>14</v>
      </c>
      <c r="C13" s="166">
        <v>12</v>
      </c>
      <c r="D13" s="166">
        <v>7</v>
      </c>
      <c r="E13" s="166">
        <v>1</v>
      </c>
      <c r="F13" s="166">
        <v>4</v>
      </c>
      <c r="G13" s="166">
        <v>12</v>
      </c>
      <c r="H13" s="250">
        <v>0</v>
      </c>
      <c r="I13" s="166">
        <v>2</v>
      </c>
      <c r="J13" s="250">
        <v>0</v>
      </c>
      <c r="K13" s="250">
        <v>0</v>
      </c>
      <c r="L13" s="166">
        <v>2</v>
      </c>
      <c r="M13" s="359"/>
    </row>
    <row r="14" spans="1:13" s="2" customFormat="1" ht="18.75" customHeight="1" x14ac:dyDescent="0.25">
      <c r="A14" s="203" t="s">
        <v>166</v>
      </c>
      <c r="B14" s="166">
        <v>1421</v>
      </c>
      <c r="C14" s="166">
        <v>1196</v>
      </c>
      <c r="D14" s="166">
        <v>293</v>
      </c>
      <c r="E14" s="166">
        <v>371</v>
      </c>
      <c r="F14" s="166">
        <v>233</v>
      </c>
      <c r="G14" s="166">
        <v>897</v>
      </c>
      <c r="H14" s="166">
        <v>299</v>
      </c>
      <c r="I14" s="166">
        <v>275</v>
      </c>
      <c r="J14" s="166">
        <v>359</v>
      </c>
      <c r="K14" s="166">
        <v>269</v>
      </c>
      <c r="L14" s="166">
        <v>903</v>
      </c>
      <c r="M14" s="359"/>
    </row>
    <row r="15" spans="1:13" s="2" customFormat="1" ht="18.75" customHeight="1" x14ac:dyDescent="0.25">
      <c r="A15" s="203" t="s">
        <v>167</v>
      </c>
      <c r="B15" s="166">
        <v>1439</v>
      </c>
      <c r="C15" s="166">
        <v>1417</v>
      </c>
      <c r="D15" s="166">
        <v>222</v>
      </c>
      <c r="E15" s="166">
        <v>443</v>
      </c>
      <c r="F15" s="166">
        <v>383</v>
      </c>
      <c r="G15" s="166">
        <v>1048</v>
      </c>
      <c r="H15" s="166">
        <v>369</v>
      </c>
      <c r="I15" s="166">
        <v>301</v>
      </c>
      <c r="J15" s="166">
        <v>531</v>
      </c>
      <c r="K15" s="166">
        <v>418</v>
      </c>
      <c r="L15" s="166">
        <v>1250</v>
      </c>
      <c r="M15" s="359"/>
    </row>
    <row r="16" spans="1:13" s="2" customFormat="1" ht="18.75" customHeight="1" x14ac:dyDescent="0.25">
      <c r="A16" s="203" t="s">
        <v>168</v>
      </c>
      <c r="B16" s="166">
        <v>1501</v>
      </c>
      <c r="C16" s="166">
        <v>913</v>
      </c>
      <c r="D16" s="166">
        <v>179</v>
      </c>
      <c r="E16" s="166">
        <v>216</v>
      </c>
      <c r="F16" s="166">
        <v>202</v>
      </c>
      <c r="G16" s="166">
        <v>597</v>
      </c>
      <c r="H16" s="166">
        <v>316</v>
      </c>
      <c r="I16" s="166">
        <v>138</v>
      </c>
      <c r="J16" s="166">
        <v>337</v>
      </c>
      <c r="K16" s="166">
        <v>276</v>
      </c>
      <c r="L16" s="166">
        <v>751</v>
      </c>
      <c r="M16" s="359"/>
    </row>
    <row r="17" spans="1:13" s="2" customFormat="1" ht="18.75" customHeight="1" x14ac:dyDescent="0.25">
      <c r="A17" s="203" t="s">
        <v>169</v>
      </c>
      <c r="B17" s="212">
        <v>0</v>
      </c>
      <c r="C17" s="166">
        <v>1</v>
      </c>
      <c r="D17" s="250">
        <v>0</v>
      </c>
      <c r="E17" s="250">
        <v>0</v>
      </c>
      <c r="F17" s="250">
        <v>0</v>
      </c>
      <c r="G17" s="250">
        <v>0</v>
      </c>
      <c r="H17" s="166">
        <v>1</v>
      </c>
      <c r="I17" s="212">
        <v>1</v>
      </c>
      <c r="J17" s="212">
        <v>0</v>
      </c>
      <c r="K17" s="212">
        <v>0</v>
      </c>
      <c r="L17" s="166">
        <v>1</v>
      </c>
      <c r="M17" s="359"/>
    </row>
    <row r="18" spans="1:13" s="2" customFormat="1" ht="18.75" customHeight="1" x14ac:dyDescent="0.25">
      <c r="A18" s="203" t="s">
        <v>170</v>
      </c>
      <c r="B18" s="166">
        <v>309</v>
      </c>
      <c r="C18" s="166">
        <v>282</v>
      </c>
      <c r="D18" s="166">
        <v>67</v>
      </c>
      <c r="E18" s="166">
        <v>49</v>
      </c>
      <c r="F18" s="166">
        <v>90</v>
      </c>
      <c r="G18" s="166">
        <v>206</v>
      </c>
      <c r="H18" s="166">
        <v>76</v>
      </c>
      <c r="I18" s="166">
        <v>76</v>
      </c>
      <c r="J18" s="166">
        <v>69</v>
      </c>
      <c r="K18" s="166">
        <v>60</v>
      </c>
      <c r="L18" s="166">
        <v>205</v>
      </c>
      <c r="M18" s="359"/>
    </row>
    <row r="19" spans="1:13" s="2" customFormat="1" ht="18.75" customHeight="1" x14ac:dyDescent="0.25">
      <c r="A19" s="203" t="s">
        <v>171</v>
      </c>
      <c r="B19" s="166">
        <v>335</v>
      </c>
      <c r="C19" s="166">
        <v>347</v>
      </c>
      <c r="D19" s="166">
        <v>120</v>
      </c>
      <c r="E19" s="166">
        <v>66</v>
      </c>
      <c r="F19" s="166">
        <v>75</v>
      </c>
      <c r="G19" s="166">
        <v>261</v>
      </c>
      <c r="H19" s="166">
        <v>86</v>
      </c>
      <c r="I19" s="166">
        <v>66</v>
      </c>
      <c r="J19" s="166">
        <v>42</v>
      </c>
      <c r="K19" s="166">
        <v>38</v>
      </c>
      <c r="L19" s="166">
        <v>146</v>
      </c>
      <c r="M19" s="359"/>
    </row>
    <row r="20" spans="1:13" s="2" customFormat="1" ht="18.75" customHeight="1" x14ac:dyDescent="0.25">
      <c r="A20" s="203" t="s">
        <v>172</v>
      </c>
      <c r="B20" s="166">
        <v>102</v>
      </c>
      <c r="C20" s="166">
        <v>143</v>
      </c>
      <c r="D20" s="166">
        <v>27</v>
      </c>
      <c r="E20" s="166">
        <v>19</v>
      </c>
      <c r="F20" s="166">
        <v>66</v>
      </c>
      <c r="G20" s="166">
        <v>112</v>
      </c>
      <c r="H20" s="166">
        <v>31</v>
      </c>
      <c r="I20" s="166">
        <v>38</v>
      </c>
      <c r="J20" s="166">
        <v>27</v>
      </c>
      <c r="K20" s="166">
        <v>22</v>
      </c>
      <c r="L20" s="166">
        <v>87</v>
      </c>
      <c r="M20" s="359"/>
    </row>
    <row r="21" spans="1:13" s="2" customFormat="1" ht="18.75" customHeight="1" x14ac:dyDescent="0.25">
      <c r="A21" s="203" t="s">
        <v>173</v>
      </c>
      <c r="B21" s="166">
        <v>2244</v>
      </c>
      <c r="C21" s="166">
        <v>1966</v>
      </c>
      <c r="D21" s="166">
        <v>310</v>
      </c>
      <c r="E21" s="166">
        <v>336</v>
      </c>
      <c r="F21" s="166">
        <v>673</v>
      </c>
      <c r="G21" s="166">
        <v>1319</v>
      </c>
      <c r="H21" s="166">
        <v>647</v>
      </c>
      <c r="I21" s="166">
        <v>816</v>
      </c>
      <c r="J21" s="166">
        <v>635</v>
      </c>
      <c r="K21" s="166">
        <v>669</v>
      </c>
      <c r="L21" s="166">
        <v>2120</v>
      </c>
      <c r="M21" s="359"/>
    </row>
    <row r="22" spans="1:13" s="2" customFormat="1" ht="18.75" customHeight="1" x14ac:dyDescent="0.25">
      <c r="A22" s="203" t="s">
        <v>174</v>
      </c>
      <c r="B22" s="166">
        <v>16008</v>
      </c>
      <c r="C22" s="166">
        <v>12741</v>
      </c>
      <c r="D22" s="166">
        <v>3216</v>
      </c>
      <c r="E22" s="166">
        <v>2883</v>
      </c>
      <c r="F22" s="166">
        <v>2796</v>
      </c>
      <c r="G22" s="166">
        <v>8895</v>
      </c>
      <c r="H22" s="166">
        <v>3846</v>
      </c>
      <c r="I22" s="166">
        <v>3431</v>
      </c>
      <c r="J22" s="166">
        <v>4598</v>
      </c>
      <c r="K22" s="166">
        <v>4196</v>
      </c>
      <c r="L22" s="166">
        <v>12225</v>
      </c>
      <c r="M22" s="359"/>
    </row>
    <row r="23" spans="1:13" s="2" customFormat="1" ht="18.75" customHeight="1" x14ac:dyDescent="0.25">
      <c r="A23" s="203" t="s">
        <v>359</v>
      </c>
      <c r="B23" s="213">
        <v>459</v>
      </c>
      <c r="C23" s="213">
        <v>45</v>
      </c>
      <c r="D23" s="213">
        <v>9</v>
      </c>
      <c r="E23" s="213">
        <v>7</v>
      </c>
      <c r="F23" s="213">
        <v>23</v>
      </c>
      <c r="G23" s="213">
        <v>39</v>
      </c>
      <c r="H23" s="213">
        <v>6</v>
      </c>
      <c r="I23" s="213">
        <v>3</v>
      </c>
      <c r="J23" s="213">
        <v>2</v>
      </c>
      <c r="K23" s="213">
        <v>6</v>
      </c>
      <c r="L23" s="213">
        <v>11</v>
      </c>
      <c r="M23" s="359"/>
    </row>
    <row r="24" spans="1:13" s="2" customFormat="1" ht="18.75" customHeight="1" x14ac:dyDescent="0.25">
      <c r="A24" s="203" t="s">
        <v>175</v>
      </c>
      <c r="B24" s="166">
        <v>66</v>
      </c>
      <c r="C24" s="166">
        <v>52</v>
      </c>
      <c r="D24" s="166">
        <v>12</v>
      </c>
      <c r="E24" s="166">
        <v>33</v>
      </c>
      <c r="F24" s="166">
        <v>7</v>
      </c>
      <c r="G24" s="166">
        <v>52</v>
      </c>
      <c r="H24" s="250">
        <v>0</v>
      </c>
      <c r="I24" s="166">
        <v>1</v>
      </c>
      <c r="J24" s="166">
        <v>2</v>
      </c>
      <c r="K24" s="166">
        <v>2</v>
      </c>
      <c r="L24" s="166">
        <v>5</v>
      </c>
      <c r="M24" s="359"/>
    </row>
    <row r="25" spans="1:13" s="2" customFormat="1" ht="18.75" customHeight="1" x14ac:dyDescent="0.25">
      <c r="A25" s="214" t="s">
        <v>176</v>
      </c>
      <c r="B25" s="166">
        <v>507</v>
      </c>
      <c r="C25" s="166">
        <v>111</v>
      </c>
      <c r="D25" s="166">
        <v>29</v>
      </c>
      <c r="E25" s="250">
        <v>0</v>
      </c>
      <c r="F25" s="166">
        <v>41</v>
      </c>
      <c r="G25" s="166">
        <v>70</v>
      </c>
      <c r="H25" s="166">
        <v>41</v>
      </c>
      <c r="I25" s="166">
        <v>61</v>
      </c>
      <c r="J25" s="166">
        <v>40</v>
      </c>
      <c r="K25" s="166">
        <v>1</v>
      </c>
      <c r="L25" s="166">
        <v>102</v>
      </c>
      <c r="M25" s="359"/>
    </row>
    <row r="26" spans="1:13" s="2" customFormat="1" ht="18.75" customHeight="1" x14ac:dyDescent="0.25">
      <c r="A26" s="203" t="s">
        <v>177</v>
      </c>
      <c r="B26" s="166">
        <v>319</v>
      </c>
      <c r="C26" s="166">
        <v>20</v>
      </c>
      <c r="D26" s="166">
        <v>20</v>
      </c>
      <c r="E26" s="250">
        <v>0</v>
      </c>
      <c r="F26" s="250">
        <v>0</v>
      </c>
      <c r="G26" s="166">
        <v>20</v>
      </c>
      <c r="H26" s="250">
        <v>0</v>
      </c>
      <c r="I26" s="166">
        <v>22</v>
      </c>
      <c r="J26" s="166">
        <v>16</v>
      </c>
      <c r="K26" s="166">
        <v>44</v>
      </c>
      <c r="L26" s="166">
        <v>82</v>
      </c>
      <c r="M26" s="359"/>
    </row>
    <row r="27" spans="1:13" s="2" customFormat="1" ht="18.75" customHeight="1" x14ac:dyDescent="0.25">
      <c r="A27" s="203" t="s">
        <v>188</v>
      </c>
      <c r="B27" s="166">
        <v>566</v>
      </c>
      <c r="C27" s="166">
        <v>626</v>
      </c>
      <c r="D27" s="166">
        <v>131</v>
      </c>
      <c r="E27" s="166">
        <v>214</v>
      </c>
      <c r="F27" s="166">
        <v>169</v>
      </c>
      <c r="G27" s="166">
        <v>514</v>
      </c>
      <c r="H27" s="166">
        <v>112</v>
      </c>
      <c r="I27" s="166">
        <v>167</v>
      </c>
      <c r="J27" s="166">
        <v>216</v>
      </c>
      <c r="K27" s="166">
        <v>158</v>
      </c>
      <c r="L27" s="166">
        <v>541</v>
      </c>
      <c r="M27" s="359"/>
    </row>
    <row r="28" spans="1:13" s="2" customFormat="1" ht="18.75" customHeight="1" x14ac:dyDescent="0.25">
      <c r="A28" s="160" t="s">
        <v>60</v>
      </c>
      <c r="B28" s="164">
        <v>8753</v>
      </c>
      <c r="C28" s="164">
        <v>7024</v>
      </c>
      <c r="D28" s="164">
        <v>1583</v>
      </c>
      <c r="E28" s="164">
        <v>1447</v>
      </c>
      <c r="F28" s="164">
        <v>2074</v>
      </c>
      <c r="G28" s="164">
        <v>5104</v>
      </c>
      <c r="H28" s="164">
        <v>1920</v>
      </c>
      <c r="I28" s="164">
        <v>2209</v>
      </c>
      <c r="J28" s="164">
        <v>2860</v>
      </c>
      <c r="K28" s="164">
        <v>3786</v>
      </c>
      <c r="L28" s="164">
        <v>8855</v>
      </c>
      <c r="M28" s="359"/>
    </row>
    <row r="29" spans="1:13" s="2" customFormat="1" ht="18.75" customHeight="1" x14ac:dyDescent="0.25">
      <c r="A29" s="203" t="s">
        <v>178</v>
      </c>
      <c r="B29" s="166">
        <v>1902</v>
      </c>
      <c r="C29" s="166">
        <v>2100</v>
      </c>
      <c r="D29" s="166">
        <v>414</v>
      </c>
      <c r="E29" s="166">
        <v>600</v>
      </c>
      <c r="F29" s="166">
        <v>555</v>
      </c>
      <c r="G29" s="166">
        <v>1569</v>
      </c>
      <c r="H29" s="166">
        <v>531</v>
      </c>
      <c r="I29" s="166">
        <v>376</v>
      </c>
      <c r="J29" s="166">
        <v>926</v>
      </c>
      <c r="K29" s="166">
        <v>781</v>
      </c>
      <c r="L29" s="166">
        <v>2083</v>
      </c>
      <c r="M29" s="359"/>
    </row>
    <row r="30" spans="1:13" s="2" customFormat="1" ht="18.75" customHeight="1" x14ac:dyDescent="0.25">
      <c r="A30" s="203" t="s">
        <v>179</v>
      </c>
      <c r="B30" s="166">
        <v>1531</v>
      </c>
      <c r="C30" s="166">
        <v>1079</v>
      </c>
      <c r="D30" s="166">
        <v>118</v>
      </c>
      <c r="E30" s="166">
        <v>131</v>
      </c>
      <c r="F30" s="166">
        <v>627</v>
      </c>
      <c r="G30" s="166">
        <v>876</v>
      </c>
      <c r="H30" s="166">
        <v>203</v>
      </c>
      <c r="I30" s="166">
        <v>559</v>
      </c>
      <c r="J30" s="166">
        <v>866</v>
      </c>
      <c r="K30" s="166">
        <v>1095</v>
      </c>
      <c r="L30" s="166">
        <v>2520</v>
      </c>
      <c r="M30" s="359"/>
    </row>
    <row r="31" spans="1:13" s="2" customFormat="1" ht="18.75" customHeight="1" x14ac:dyDescent="0.25">
      <c r="A31" s="203" t="s">
        <v>180</v>
      </c>
      <c r="B31" s="166">
        <v>287</v>
      </c>
      <c r="C31" s="166">
        <v>298</v>
      </c>
      <c r="D31" s="166">
        <v>89</v>
      </c>
      <c r="E31" s="166">
        <v>60</v>
      </c>
      <c r="F31" s="166">
        <v>67</v>
      </c>
      <c r="G31" s="166">
        <v>216</v>
      </c>
      <c r="H31" s="166">
        <v>82</v>
      </c>
      <c r="I31" s="166">
        <v>68</v>
      </c>
      <c r="J31" s="166">
        <v>72</v>
      </c>
      <c r="K31" s="166">
        <v>80</v>
      </c>
      <c r="L31" s="166">
        <v>220</v>
      </c>
      <c r="M31" s="359"/>
    </row>
    <row r="32" spans="1:13" s="2" customFormat="1" ht="18.75" customHeight="1" x14ac:dyDescent="0.25">
      <c r="A32" s="203" t="s">
        <v>181</v>
      </c>
      <c r="B32" s="166">
        <v>40</v>
      </c>
      <c r="C32" s="166">
        <v>59</v>
      </c>
      <c r="D32" s="166">
        <v>15</v>
      </c>
      <c r="E32" s="166">
        <v>10</v>
      </c>
      <c r="F32" s="166">
        <v>13</v>
      </c>
      <c r="G32" s="166">
        <v>38</v>
      </c>
      <c r="H32" s="166">
        <v>21</v>
      </c>
      <c r="I32" s="166">
        <v>1</v>
      </c>
      <c r="J32" s="166">
        <v>13</v>
      </c>
      <c r="K32" s="166">
        <v>9</v>
      </c>
      <c r="L32" s="166">
        <v>23</v>
      </c>
      <c r="M32" s="359"/>
    </row>
    <row r="33" spans="1:13" s="2" customFormat="1" ht="18.75" customHeight="1" x14ac:dyDescent="0.25">
      <c r="A33" s="203" t="s">
        <v>182</v>
      </c>
      <c r="B33" s="166">
        <v>257</v>
      </c>
      <c r="C33" s="166">
        <v>228</v>
      </c>
      <c r="D33" s="166">
        <v>56</v>
      </c>
      <c r="E33" s="166">
        <v>37</v>
      </c>
      <c r="F33" s="166">
        <v>50</v>
      </c>
      <c r="G33" s="166">
        <v>143</v>
      </c>
      <c r="H33" s="166">
        <v>85</v>
      </c>
      <c r="I33" s="166">
        <v>73</v>
      </c>
      <c r="J33" s="166">
        <v>60</v>
      </c>
      <c r="K33" s="166">
        <v>54</v>
      </c>
      <c r="L33" s="166">
        <v>187</v>
      </c>
      <c r="M33" s="359"/>
    </row>
    <row r="34" spans="1:13" s="2" customFormat="1" ht="18.75" customHeight="1" x14ac:dyDescent="0.25">
      <c r="A34" s="203" t="s">
        <v>183</v>
      </c>
      <c r="B34" s="166">
        <v>4009</v>
      </c>
      <c r="C34" s="166">
        <v>2724</v>
      </c>
      <c r="D34" s="166">
        <v>857</v>
      </c>
      <c r="E34" s="166">
        <v>448</v>
      </c>
      <c r="F34" s="166">
        <v>612</v>
      </c>
      <c r="G34" s="166">
        <v>1917</v>
      </c>
      <c r="H34" s="166">
        <v>807</v>
      </c>
      <c r="I34" s="166">
        <v>951</v>
      </c>
      <c r="J34" s="166">
        <v>765</v>
      </c>
      <c r="K34" s="166">
        <v>1545</v>
      </c>
      <c r="L34" s="166">
        <v>3261</v>
      </c>
      <c r="M34" s="359"/>
    </row>
    <row r="35" spans="1:13" s="2" customFormat="1" ht="18.75" customHeight="1" x14ac:dyDescent="0.25">
      <c r="A35" s="203" t="s">
        <v>188</v>
      </c>
      <c r="B35" s="166">
        <v>727</v>
      </c>
      <c r="C35" s="166">
        <v>536</v>
      </c>
      <c r="D35" s="166">
        <v>34</v>
      </c>
      <c r="E35" s="166">
        <v>161</v>
      </c>
      <c r="F35" s="166">
        <v>150</v>
      </c>
      <c r="G35" s="166">
        <v>345</v>
      </c>
      <c r="H35" s="166">
        <v>191</v>
      </c>
      <c r="I35" s="166">
        <v>181</v>
      </c>
      <c r="J35" s="166">
        <v>158</v>
      </c>
      <c r="K35" s="166">
        <v>222</v>
      </c>
      <c r="L35" s="166">
        <v>561</v>
      </c>
      <c r="M35" s="359"/>
    </row>
    <row r="36" spans="1:13" s="2" customFormat="1" ht="18.75" customHeight="1" x14ac:dyDescent="0.25">
      <c r="A36" s="160" t="s">
        <v>61</v>
      </c>
      <c r="B36" s="164">
        <v>4536</v>
      </c>
      <c r="C36" s="164">
        <v>4632</v>
      </c>
      <c r="D36" s="164">
        <v>1003</v>
      </c>
      <c r="E36" s="164">
        <v>1112</v>
      </c>
      <c r="F36" s="164">
        <v>1279</v>
      </c>
      <c r="G36" s="164">
        <v>3394</v>
      </c>
      <c r="H36" s="164">
        <v>1238</v>
      </c>
      <c r="I36" s="164">
        <v>1115</v>
      </c>
      <c r="J36" s="164">
        <v>1030</v>
      </c>
      <c r="K36" s="164">
        <v>1423</v>
      </c>
      <c r="L36" s="164">
        <v>3568</v>
      </c>
      <c r="M36" s="359"/>
    </row>
    <row r="37" spans="1:13" s="2" customFormat="1" ht="18.75" customHeight="1" x14ac:dyDescent="0.25">
      <c r="A37" s="203" t="s">
        <v>184</v>
      </c>
      <c r="B37" s="166">
        <v>2728</v>
      </c>
      <c r="C37" s="166">
        <v>2691</v>
      </c>
      <c r="D37" s="166">
        <v>669</v>
      </c>
      <c r="E37" s="166">
        <v>644</v>
      </c>
      <c r="F37" s="166">
        <v>811</v>
      </c>
      <c r="G37" s="166">
        <v>2124</v>
      </c>
      <c r="H37" s="166">
        <v>567</v>
      </c>
      <c r="I37" s="166">
        <v>460</v>
      </c>
      <c r="J37" s="166">
        <v>494</v>
      </c>
      <c r="K37" s="166">
        <v>640</v>
      </c>
      <c r="L37" s="166">
        <v>1594</v>
      </c>
      <c r="M37" s="359"/>
    </row>
    <row r="38" spans="1:13" s="2" customFormat="1" ht="18.75" customHeight="1" x14ac:dyDescent="0.25">
      <c r="A38" s="203" t="s">
        <v>185</v>
      </c>
      <c r="B38" s="166">
        <v>1804</v>
      </c>
      <c r="C38" s="166">
        <v>1940</v>
      </c>
      <c r="D38" s="166">
        <v>333</v>
      </c>
      <c r="E38" s="166">
        <v>468</v>
      </c>
      <c r="F38" s="166">
        <v>468</v>
      </c>
      <c r="G38" s="166">
        <v>1269</v>
      </c>
      <c r="H38" s="166">
        <v>670</v>
      </c>
      <c r="I38" s="166">
        <v>654</v>
      </c>
      <c r="J38" s="166">
        <v>533</v>
      </c>
      <c r="K38" s="166">
        <v>783</v>
      </c>
      <c r="L38" s="166">
        <v>1970</v>
      </c>
      <c r="M38" s="359"/>
    </row>
    <row r="39" spans="1:13" s="2" customFormat="1" ht="18.75" customHeight="1" x14ac:dyDescent="0.25">
      <c r="A39" s="207" t="s">
        <v>188</v>
      </c>
      <c r="B39" s="173">
        <v>4</v>
      </c>
      <c r="C39" s="173">
        <v>1</v>
      </c>
      <c r="D39" s="173">
        <v>1</v>
      </c>
      <c r="E39" s="251">
        <v>0</v>
      </c>
      <c r="F39" s="251">
        <v>0</v>
      </c>
      <c r="G39" s="173">
        <v>1</v>
      </c>
      <c r="H39" s="251">
        <v>1</v>
      </c>
      <c r="I39" s="173">
        <v>1</v>
      </c>
      <c r="J39" s="173">
        <v>3</v>
      </c>
      <c r="K39" s="200">
        <v>0</v>
      </c>
      <c r="L39" s="173">
        <v>4</v>
      </c>
      <c r="M39" s="359"/>
    </row>
    <row r="40" spans="1:13" ht="15.2" customHeight="1" x14ac:dyDescent="0.2">
      <c r="A40" s="10" t="s">
        <v>416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59"/>
    </row>
  </sheetData>
  <mergeCells count="8">
    <mergeCell ref="M1:M40"/>
    <mergeCell ref="A3:A4"/>
    <mergeCell ref="D3:H3"/>
    <mergeCell ref="C3:C4"/>
    <mergeCell ref="A1:I1"/>
    <mergeCell ref="B3:B4"/>
    <mergeCell ref="I3:L3"/>
    <mergeCell ref="A2:L2"/>
  </mergeCells>
  <printOptions horizontalCentered="1"/>
  <pageMargins left="0.25" right="0.25" top="0.5" bottom="0.5" header="0" footer="0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32"/>
  <sheetViews>
    <sheetView zoomScaleNormal="100" workbookViewId="0">
      <selection sqref="A1:Q1"/>
    </sheetView>
  </sheetViews>
  <sheetFormatPr defaultColWidth="9.140625" defaultRowHeight="12.75" x14ac:dyDescent="0.2"/>
  <cols>
    <col min="1" max="1" width="23.28515625" style="3" customWidth="1"/>
    <col min="2" max="5" width="9.85546875" style="41" bestFit="1" customWidth="1"/>
    <col min="6" max="6" width="9.42578125" style="41" bestFit="1" customWidth="1"/>
    <col min="7" max="7" width="9.7109375" style="41" bestFit="1" customWidth="1"/>
    <col min="8" max="8" width="9.42578125" style="41" bestFit="1" customWidth="1"/>
    <col min="9" max="9" width="9.7109375" style="41" bestFit="1" customWidth="1"/>
    <col min="10" max="10" width="9.42578125" style="41" bestFit="1" customWidth="1"/>
    <col min="11" max="11" width="9.7109375" style="41" bestFit="1" customWidth="1"/>
    <col min="12" max="13" width="9.85546875" style="41" bestFit="1" customWidth="1"/>
    <col min="14" max="14" width="9.42578125" style="41" bestFit="1" customWidth="1"/>
    <col min="15" max="15" width="9.7109375" style="41" bestFit="1" customWidth="1"/>
    <col min="16" max="23" width="10" style="41" customWidth="1"/>
    <col min="24" max="24" width="6.7109375" style="64" customWidth="1"/>
    <col min="25" max="16384" width="9.140625" style="3"/>
  </cols>
  <sheetData>
    <row r="1" spans="1:24" ht="18" customHeight="1" x14ac:dyDescent="0.25">
      <c r="A1" s="411" t="s">
        <v>396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301"/>
      <c r="S1" s="301"/>
      <c r="T1" s="301"/>
      <c r="U1" s="301"/>
      <c r="V1" s="301"/>
      <c r="W1" s="301"/>
      <c r="X1" s="359">
        <v>31</v>
      </c>
    </row>
    <row r="2" spans="1:24" ht="18.600000000000001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359"/>
    </row>
    <row r="3" spans="1:24" ht="16.5" customHeight="1" x14ac:dyDescent="0.2">
      <c r="A3" s="403" t="s">
        <v>257</v>
      </c>
      <c r="B3" s="384">
        <v>2019</v>
      </c>
      <c r="C3" s="385"/>
      <c r="D3" s="364">
        <v>2020</v>
      </c>
      <c r="E3" s="364"/>
      <c r="F3" s="406">
        <v>2020</v>
      </c>
      <c r="G3" s="406"/>
      <c r="H3" s="406"/>
      <c r="I3" s="406"/>
      <c r="J3" s="406"/>
      <c r="K3" s="406"/>
      <c r="L3" s="406"/>
      <c r="M3" s="406"/>
      <c r="N3" s="406"/>
      <c r="O3" s="406"/>
      <c r="P3" s="360" t="s">
        <v>346</v>
      </c>
      <c r="Q3" s="361"/>
      <c r="R3" s="361"/>
      <c r="S3" s="361"/>
      <c r="T3" s="361"/>
      <c r="U3" s="361"/>
      <c r="V3" s="361"/>
      <c r="W3" s="362"/>
      <c r="X3" s="359"/>
    </row>
    <row r="4" spans="1:24" ht="15" customHeight="1" x14ac:dyDescent="0.2">
      <c r="A4" s="404"/>
      <c r="B4" s="386"/>
      <c r="C4" s="387"/>
      <c r="D4" s="407"/>
      <c r="E4" s="407"/>
      <c r="F4" s="369" t="s">
        <v>297</v>
      </c>
      <c r="G4" s="369"/>
      <c r="H4" s="369" t="s">
        <v>298</v>
      </c>
      <c r="I4" s="369"/>
      <c r="J4" s="369" t="s">
        <v>299</v>
      </c>
      <c r="K4" s="369"/>
      <c r="L4" s="408" t="s">
        <v>400</v>
      </c>
      <c r="M4" s="409"/>
      <c r="N4" s="369" t="s">
        <v>300</v>
      </c>
      <c r="O4" s="369"/>
      <c r="P4" s="369" t="s">
        <v>297</v>
      </c>
      <c r="Q4" s="369"/>
      <c r="R4" s="369" t="s">
        <v>298</v>
      </c>
      <c r="S4" s="369"/>
      <c r="T4" s="369" t="s">
        <v>299</v>
      </c>
      <c r="U4" s="369"/>
      <c r="V4" s="408" t="s">
        <v>400</v>
      </c>
      <c r="W4" s="409"/>
      <c r="X4" s="359"/>
    </row>
    <row r="5" spans="1:24" ht="32.25" customHeight="1" x14ac:dyDescent="0.2">
      <c r="A5" s="405"/>
      <c r="B5" s="45" t="s">
        <v>64</v>
      </c>
      <c r="C5" s="45" t="s">
        <v>291</v>
      </c>
      <c r="D5" s="45" t="s">
        <v>64</v>
      </c>
      <c r="E5" s="45" t="s">
        <v>291</v>
      </c>
      <c r="F5" s="45" t="s">
        <v>64</v>
      </c>
      <c r="G5" s="45" t="s">
        <v>291</v>
      </c>
      <c r="H5" s="45" t="s">
        <v>64</v>
      </c>
      <c r="I5" s="45" t="s">
        <v>291</v>
      </c>
      <c r="J5" s="45" t="s">
        <v>64</v>
      </c>
      <c r="K5" s="45" t="s">
        <v>291</v>
      </c>
      <c r="L5" s="45" t="s">
        <v>64</v>
      </c>
      <c r="M5" s="45" t="s">
        <v>291</v>
      </c>
      <c r="N5" s="45" t="s">
        <v>64</v>
      </c>
      <c r="O5" s="45" t="s">
        <v>291</v>
      </c>
      <c r="P5" s="45" t="s">
        <v>64</v>
      </c>
      <c r="Q5" s="45" t="s">
        <v>291</v>
      </c>
      <c r="R5" s="45" t="s">
        <v>64</v>
      </c>
      <c r="S5" s="45" t="s">
        <v>291</v>
      </c>
      <c r="T5" s="45" t="s">
        <v>64</v>
      </c>
      <c r="U5" s="45" t="s">
        <v>291</v>
      </c>
      <c r="V5" s="45" t="s">
        <v>64</v>
      </c>
      <c r="W5" s="45" t="s">
        <v>291</v>
      </c>
      <c r="X5" s="359"/>
    </row>
    <row r="6" spans="1:24" s="122" customFormat="1" ht="31.5" customHeight="1" x14ac:dyDescent="0.2">
      <c r="A6" s="302" t="s">
        <v>258</v>
      </c>
      <c r="B6" s="121">
        <v>23531820</v>
      </c>
      <c r="C6" s="121">
        <v>16158008</v>
      </c>
      <c r="D6" s="121">
        <v>18124722</v>
      </c>
      <c r="E6" s="121">
        <v>15507087</v>
      </c>
      <c r="F6" s="121">
        <v>4192039</v>
      </c>
      <c r="G6" s="121">
        <v>3644460</v>
      </c>
      <c r="H6" s="121">
        <v>4133262</v>
      </c>
      <c r="I6" s="121">
        <v>2356547</v>
      </c>
      <c r="J6" s="121">
        <v>4335331</v>
      </c>
      <c r="K6" s="121">
        <v>4631709</v>
      </c>
      <c r="L6" s="121">
        <v>12660632</v>
      </c>
      <c r="M6" s="121">
        <v>10632716</v>
      </c>
      <c r="N6" s="121">
        <v>5464090</v>
      </c>
      <c r="O6" s="121">
        <v>4874371</v>
      </c>
      <c r="P6" s="121">
        <v>4953656</v>
      </c>
      <c r="Q6" s="121">
        <v>4077796</v>
      </c>
      <c r="R6" s="121">
        <v>6420889</v>
      </c>
      <c r="S6" s="121">
        <v>4583084</v>
      </c>
      <c r="T6" s="121">
        <v>5764393</v>
      </c>
      <c r="U6" s="121">
        <v>5665297</v>
      </c>
      <c r="V6" s="121">
        <v>17138938</v>
      </c>
      <c r="W6" s="121">
        <v>14326177</v>
      </c>
      <c r="X6" s="359"/>
    </row>
    <row r="7" spans="1:24" ht="31.5" customHeight="1" x14ac:dyDescent="0.2">
      <c r="A7" s="44" t="s">
        <v>259</v>
      </c>
      <c r="B7" s="66">
        <v>5517</v>
      </c>
      <c r="C7" s="67">
        <v>0</v>
      </c>
      <c r="D7" s="66">
        <v>11</v>
      </c>
      <c r="E7" s="66">
        <v>6</v>
      </c>
      <c r="F7" s="66">
        <v>10</v>
      </c>
      <c r="G7" s="252">
        <v>0</v>
      </c>
      <c r="H7" s="66">
        <v>1</v>
      </c>
      <c r="I7" s="66">
        <v>6</v>
      </c>
      <c r="J7" s="252">
        <v>0</v>
      </c>
      <c r="K7" s="252">
        <v>0</v>
      </c>
      <c r="L7" s="66">
        <v>11</v>
      </c>
      <c r="M7" s="66">
        <v>6</v>
      </c>
      <c r="N7" s="252">
        <v>0</v>
      </c>
      <c r="O7" s="252">
        <v>0</v>
      </c>
      <c r="P7" s="67">
        <v>0</v>
      </c>
      <c r="Q7" s="67">
        <v>0</v>
      </c>
      <c r="R7" s="66">
        <v>11</v>
      </c>
      <c r="S7" s="67">
        <v>0</v>
      </c>
      <c r="T7" s="67">
        <v>0</v>
      </c>
      <c r="U7" s="67">
        <v>0</v>
      </c>
      <c r="V7" s="66">
        <v>11</v>
      </c>
      <c r="W7" s="67">
        <v>0</v>
      </c>
      <c r="X7" s="359"/>
    </row>
    <row r="8" spans="1:24" ht="31.5" customHeight="1" x14ac:dyDescent="0.2">
      <c r="A8" s="31" t="s">
        <v>260</v>
      </c>
      <c r="B8" s="66">
        <v>193</v>
      </c>
      <c r="C8" s="67">
        <v>0</v>
      </c>
      <c r="D8" s="66">
        <v>17</v>
      </c>
      <c r="E8" s="252">
        <v>0</v>
      </c>
      <c r="F8" s="252">
        <v>0</v>
      </c>
      <c r="G8" s="252">
        <v>0</v>
      </c>
      <c r="H8" s="252">
        <v>0</v>
      </c>
      <c r="I8" s="252">
        <v>0</v>
      </c>
      <c r="J8" s="66">
        <v>17</v>
      </c>
      <c r="K8" s="252">
        <v>0</v>
      </c>
      <c r="L8" s="66">
        <v>17</v>
      </c>
      <c r="M8" s="252">
        <v>0</v>
      </c>
      <c r="N8" s="252">
        <v>0</v>
      </c>
      <c r="O8" s="252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6">
        <v>17</v>
      </c>
      <c r="V8" s="67">
        <v>0</v>
      </c>
      <c r="W8" s="66">
        <v>17</v>
      </c>
      <c r="X8" s="359"/>
    </row>
    <row r="9" spans="1:24" ht="31.5" customHeight="1" x14ac:dyDescent="0.2">
      <c r="A9" s="31" t="s">
        <v>261</v>
      </c>
      <c r="B9" s="66">
        <v>2</v>
      </c>
      <c r="C9" s="66">
        <v>25</v>
      </c>
      <c r="D9" s="66">
        <v>15</v>
      </c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66">
        <v>3</v>
      </c>
      <c r="K9" s="252">
        <v>0</v>
      </c>
      <c r="L9" s="66">
        <v>3</v>
      </c>
      <c r="M9" s="252">
        <v>0</v>
      </c>
      <c r="N9" s="66">
        <v>12</v>
      </c>
      <c r="O9" s="253">
        <v>0</v>
      </c>
      <c r="P9" s="67">
        <v>0</v>
      </c>
      <c r="Q9" s="67">
        <v>0</v>
      </c>
      <c r="R9" s="66">
        <v>11</v>
      </c>
      <c r="S9" s="67">
        <v>0</v>
      </c>
      <c r="T9" s="67">
        <v>0</v>
      </c>
      <c r="U9" s="67">
        <v>0</v>
      </c>
      <c r="V9" s="66">
        <v>11</v>
      </c>
      <c r="W9" s="67">
        <v>0</v>
      </c>
      <c r="X9" s="359"/>
    </row>
    <row r="10" spans="1:24" ht="31.5" customHeight="1" x14ac:dyDescent="0.2">
      <c r="A10" s="31" t="s">
        <v>262</v>
      </c>
      <c r="B10" s="66">
        <v>16486</v>
      </c>
      <c r="C10" s="67">
        <v>0</v>
      </c>
      <c r="D10" s="66">
        <v>1259</v>
      </c>
      <c r="E10" s="252">
        <v>0</v>
      </c>
      <c r="F10" s="66">
        <v>6</v>
      </c>
      <c r="G10" s="252">
        <v>0</v>
      </c>
      <c r="H10" s="66">
        <v>1192</v>
      </c>
      <c r="I10" s="252">
        <v>0</v>
      </c>
      <c r="J10" s="66">
        <v>61</v>
      </c>
      <c r="K10" s="252">
        <v>0</v>
      </c>
      <c r="L10" s="66">
        <v>1259</v>
      </c>
      <c r="M10" s="252">
        <v>0</v>
      </c>
      <c r="N10" s="252">
        <v>0</v>
      </c>
      <c r="O10" s="252">
        <v>0</v>
      </c>
      <c r="P10" s="67">
        <v>0</v>
      </c>
      <c r="Q10" s="67">
        <v>0</v>
      </c>
      <c r="R10" s="66">
        <v>2</v>
      </c>
      <c r="S10" s="67">
        <v>0</v>
      </c>
      <c r="T10" s="67">
        <v>0</v>
      </c>
      <c r="U10" s="67">
        <v>0</v>
      </c>
      <c r="V10" s="66">
        <v>2</v>
      </c>
      <c r="W10" s="67">
        <v>0</v>
      </c>
      <c r="X10" s="359"/>
    </row>
    <row r="11" spans="1:24" ht="31.5" customHeight="1" x14ac:dyDescent="0.2">
      <c r="A11" s="31" t="s">
        <v>263</v>
      </c>
      <c r="B11" s="66">
        <v>5</v>
      </c>
      <c r="C11" s="66">
        <v>13860</v>
      </c>
      <c r="D11" s="66">
        <v>7</v>
      </c>
      <c r="E11" s="66">
        <v>375</v>
      </c>
      <c r="F11" s="252">
        <v>0</v>
      </c>
      <c r="G11" s="252">
        <v>0</v>
      </c>
      <c r="H11" s="66">
        <v>7</v>
      </c>
      <c r="I11" s="252">
        <v>0</v>
      </c>
      <c r="J11" s="252">
        <v>0</v>
      </c>
      <c r="K11" s="66">
        <v>10</v>
      </c>
      <c r="L11" s="66">
        <v>7</v>
      </c>
      <c r="M11" s="66">
        <v>10</v>
      </c>
      <c r="N11" s="252">
        <v>0</v>
      </c>
      <c r="O11" s="66">
        <v>365</v>
      </c>
      <c r="P11" s="66">
        <v>131</v>
      </c>
      <c r="Q11" s="67">
        <v>0</v>
      </c>
      <c r="R11" s="66">
        <v>8</v>
      </c>
      <c r="S11" s="66">
        <v>224</v>
      </c>
      <c r="T11" s="66">
        <v>101</v>
      </c>
      <c r="U11" s="67">
        <v>0</v>
      </c>
      <c r="V11" s="66">
        <v>240</v>
      </c>
      <c r="W11" s="66">
        <v>224</v>
      </c>
      <c r="X11" s="359"/>
    </row>
    <row r="12" spans="1:24" ht="31.5" customHeight="1" x14ac:dyDescent="0.2">
      <c r="A12" s="31" t="s">
        <v>43</v>
      </c>
      <c r="B12" s="66">
        <v>16385</v>
      </c>
      <c r="C12" s="66">
        <v>7195</v>
      </c>
      <c r="D12" s="66">
        <v>4931</v>
      </c>
      <c r="E12" s="66">
        <v>10280</v>
      </c>
      <c r="F12" s="66">
        <v>5</v>
      </c>
      <c r="G12" s="66">
        <v>2315</v>
      </c>
      <c r="H12" s="66">
        <v>8</v>
      </c>
      <c r="I12" s="66">
        <v>827</v>
      </c>
      <c r="J12" s="66">
        <v>4918</v>
      </c>
      <c r="K12" s="66">
        <v>4051</v>
      </c>
      <c r="L12" s="66">
        <v>4931</v>
      </c>
      <c r="M12" s="66">
        <v>7193</v>
      </c>
      <c r="N12" s="67">
        <v>0</v>
      </c>
      <c r="O12" s="66">
        <v>3087</v>
      </c>
      <c r="P12" s="67">
        <v>0</v>
      </c>
      <c r="Q12" s="66">
        <v>1174</v>
      </c>
      <c r="R12" s="66">
        <v>61</v>
      </c>
      <c r="S12" s="66">
        <v>4856</v>
      </c>
      <c r="T12" s="66">
        <v>0</v>
      </c>
      <c r="U12" s="66">
        <v>3852</v>
      </c>
      <c r="V12" s="66">
        <v>61</v>
      </c>
      <c r="W12" s="66">
        <v>9882</v>
      </c>
      <c r="X12" s="359"/>
    </row>
    <row r="13" spans="1:24" ht="31.5" customHeight="1" x14ac:dyDescent="0.2">
      <c r="A13" s="31" t="s">
        <v>264</v>
      </c>
      <c r="B13" s="66">
        <v>25823</v>
      </c>
      <c r="C13" s="67">
        <v>0</v>
      </c>
      <c r="D13" s="66">
        <v>14402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66">
        <v>14328</v>
      </c>
      <c r="K13" s="252">
        <v>0</v>
      </c>
      <c r="L13" s="66">
        <v>14328</v>
      </c>
      <c r="M13" s="67">
        <v>0</v>
      </c>
      <c r="N13" s="66">
        <v>74</v>
      </c>
      <c r="O13" s="253">
        <v>0</v>
      </c>
      <c r="P13" s="66">
        <v>18</v>
      </c>
      <c r="Q13" s="67">
        <v>0</v>
      </c>
      <c r="R13" s="67">
        <v>0</v>
      </c>
      <c r="S13" s="66">
        <v>8</v>
      </c>
      <c r="T13" s="66">
        <v>24404</v>
      </c>
      <c r="U13" s="67">
        <v>0</v>
      </c>
      <c r="V13" s="66">
        <v>24422</v>
      </c>
      <c r="W13" s="66">
        <v>8</v>
      </c>
      <c r="X13" s="359"/>
    </row>
    <row r="14" spans="1:24" s="11" customFormat="1" ht="31.5" customHeight="1" x14ac:dyDescent="0.2">
      <c r="A14" s="156" t="s">
        <v>34</v>
      </c>
      <c r="B14" s="66">
        <v>8</v>
      </c>
      <c r="C14" s="66">
        <v>1614</v>
      </c>
      <c r="D14" s="252">
        <v>0</v>
      </c>
      <c r="E14" s="66">
        <v>2220</v>
      </c>
      <c r="F14" s="252">
        <v>0</v>
      </c>
      <c r="G14" s="66">
        <v>700</v>
      </c>
      <c r="H14" s="252">
        <v>0</v>
      </c>
      <c r="I14" s="252">
        <v>0</v>
      </c>
      <c r="J14" s="252">
        <v>0</v>
      </c>
      <c r="K14" s="66">
        <v>766</v>
      </c>
      <c r="L14" s="67">
        <v>0</v>
      </c>
      <c r="M14" s="66">
        <v>1466</v>
      </c>
      <c r="N14" s="253">
        <v>0</v>
      </c>
      <c r="O14" s="66">
        <v>754</v>
      </c>
      <c r="P14" s="67">
        <v>0</v>
      </c>
      <c r="Q14" s="114">
        <v>939</v>
      </c>
      <c r="R14" s="67">
        <v>0</v>
      </c>
      <c r="S14" s="66">
        <v>1522</v>
      </c>
      <c r="T14" s="66">
        <v>14</v>
      </c>
      <c r="U14" s="66">
        <v>819</v>
      </c>
      <c r="V14" s="66">
        <v>14</v>
      </c>
      <c r="W14" s="66">
        <v>3280</v>
      </c>
      <c r="X14" s="359"/>
    </row>
    <row r="15" spans="1:24" ht="31.5" customHeight="1" x14ac:dyDescent="0.2">
      <c r="A15" s="31" t="s">
        <v>265</v>
      </c>
      <c r="B15" s="66">
        <v>141518</v>
      </c>
      <c r="C15" s="66">
        <v>65112</v>
      </c>
      <c r="D15" s="66">
        <v>67672</v>
      </c>
      <c r="E15" s="66">
        <v>2542</v>
      </c>
      <c r="F15" s="66">
        <v>4213</v>
      </c>
      <c r="G15" s="66">
        <v>2390</v>
      </c>
      <c r="H15" s="66">
        <v>457</v>
      </c>
      <c r="I15" s="66">
        <v>86</v>
      </c>
      <c r="J15" s="66">
        <v>218</v>
      </c>
      <c r="K15" s="66">
        <v>60</v>
      </c>
      <c r="L15" s="66">
        <v>4888</v>
      </c>
      <c r="M15" s="66">
        <v>2536</v>
      </c>
      <c r="N15" s="66">
        <v>62784</v>
      </c>
      <c r="O15" s="66">
        <v>6</v>
      </c>
      <c r="P15" s="66">
        <v>4187</v>
      </c>
      <c r="Q15" s="66">
        <v>5</v>
      </c>
      <c r="R15" s="66">
        <v>78409</v>
      </c>
      <c r="S15" s="66">
        <v>19367</v>
      </c>
      <c r="T15" s="66">
        <v>8083</v>
      </c>
      <c r="U15" s="66">
        <v>7599</v>
      </c>
      <c r="V15" s="66">
        <v>90679</v>
      </c>
      <c r="W15" s="66">
        <v>26971</v>
      </c>
      <c r="X15" s="359"/>
    </row>
    <row r="16" spans="1:24" ht="31.5" customHeight="1" x14ac:dyDescent="0.2">
      <c r="A16" s="31" t="s">
        <v>266</v>
      </c>
      <c r="B16" s="67">
        <v>0</v>
      </c>
      <c r="C16" s="66">
        <v>3922</v>
      </c>
      <c r="D16" s="66">
        <v>21917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66">
        <v>21917</v>
      </c>
      <c r="K16" s="252">
        <v>0</v>
      </c>
      <c r="L16" s="66">
        <v>21917</v>
      </c>
      <c r="M16" s="67">
        <v>0</v>
      </c>
      <c r="N16" s="253">
        <v>0</v>
      </c>
      <c r="O16" s="253">
        <v>0</v>
      </c>
      <c r="P16" s="66">
        <v>21224</v>
      </c>
      <c r="Q16" s="67">
        <v>0</v>
      </c>
      <c r="R16" s="66">
        <v>9946</v>
      </c>
      <c r="S16" s="67">
        <v>0</v>
      </c>
      <c r="T16" s="66">
        <v>5</v>
      </c>
      <c r="U16" s="67">
        <v>0</v>
      </c>
      <c r="V16" s="66">
        <v>31175</v>
      </c>
      <c r="W16" s="67">
        <v>0</v>
      </c>
      <c r="X16" s="359"/>
    </row>
    <row r="17" spans="1:24" ht="31.5" customHeight="1" x14ac:dyDescent="0.2">
      <c r="A17" s="31" t="s">
        <v>364</v>
      </c>
      <c r="B17" s="66">
        <v>13852</v>
      </c>
      <c r="C17" s="66">
        <v>178568</v>
      </c>
      <c r="D17" s="66">
        <v>19887</v>
      </c>
      <c r="E17" s="66">
        <v>192721</v>
      </c>
      <c r="F17" s="66">
        <v>12639</v>
      </c>
      <c r="G17" s="66">
        <v>17258</v>
      </c>
      <c r="H17" s="66">
        <v>6882</v>
      </c>
      <c r="I17" s="66">
        <v>47537</v>
      </c>
      <c r="J17" s="66">
        <v>257</v>
      </c>
      <c r="K17" s="66">
        <v>76420</v>
      </c>
      <c r="L17" s="66">
        <v>19778</v>
      </c>
      <c r="M17" s="66">
        <v>141215</v>
      </c>
      <c r="N17" s="66">
        <v>109</v>
      </c>
      <c r="O17" s="66">
        <v>51506</v>
      </c>
      <c r="P17" s="66">
        <v>6373</v>
      </c>
      <c r="Q17" s="66">
        <v>65634</v>
      </c>
      <c r="R17" s="67">
        <v>0</v>
      </c>
      <c r="S17" s="66">
        <v>68108</v>
      </c>
      <c r="T17" s="67">
        <v>0</v>
      </c>
      <c r="U17" s="66">
        <v>73118</v>
      </c>
      <c r="V17" s="66">
        <v>6373</v>
      </c>
      <c r="W17" s="66">
        <v>206860</v>
      </c>
      <c r="X17" s="359"/>
    </row>
    <row r="18" spans="1:24" ht="31.5" customHeight="1" x14ac:dyDescent="0.2">
      <c r="A18" s="31" t="s">
        <v>267</v>
      </c>
      <c r="B18" s="66">
        <v>13727</v>
      </c>
      <c r="C18" s="66">
        <v>38002</v>
      </c>
      <c r="D18" s="66">
        <v>12218</v>
      </c>
      <c r="E18" s="66">
        <v>6752</v>
      </c>
      <c r="F18" s="66">
        <v>7117</v>
      </c>
      <c r="G18" s="66">
        <v>1945</v>
      </c>
      <c r="H18" s="66">
        <v>1335</v>
      </c>
      <c r="I18" s="66">
        <v>2460</v>
      </c>
      <c r="J18" s="66">
        <v>3766</v>
      </c>
      <c r="K18" s="66">
        <v>1219</v>
      </c>
      <c r="L18" s="66">
        <v>12218</v>
      </c>
      <c r="M18" s="66">
        <v>5624</v>
      </c>
      <c r="N18" s="67">
        <v>0</v>
      </c>
      <c r="O18" s="66">
        <v>1128</v>
      </c>
      <c r="P18" s="66">
        <v>1943</v>
      </c>
      <c r="Q18" s="66">
        <v>1172</v>
      </c>
      <c r="R18" s="66">
        <v>145</v>
      </c>
      <c r="S18" s="66">
        <v>2901</v>
      </c>
      <c r="T18" s="67">
        <v>0</v>
      </c>
      <c r="U18" s="66">
        <v>3660</v>
      </c>
      <c r="V18" s="66">
        <v>2088</v>
      </c>
      <c r="W18" s="66">
        <v>7733</v>
      </c>
      <c r="X18" s="359"/>
    </row>
    <row r="19" spans="1:24" ht="31.5" customHeight="1" x14ac:dyDescent="0.2">
      <c r="A19" s="31" t="s">
        <v>268</v>
      </c>
      <c r="B19" s="66">
        <v>19106</v>
      </c>
      <c r="C19" s="67">
        <v>0</v>
      </c>
      <c r="D19" s="66">
        <v>1409</v>
      </c>
      <c r="E19" s="252">
        <v>0</v>
      </c>
      <c r="F19" s="66">
        <v>666</v>
      </c>
      <c r="G19" s="252">
        <v>0</v>
      </c>
      <c r="H19" s="252">
        <v>0</v>
      </c>
      <c r="I19" s="252">
        <v>0</v>
      </c>
      <c r="J19" s="66">
        <v>743</v>
      </c>
      <c r="K19" s="252">
        <v>0</v>
      </c>
      <c r="L19" s="66">
        <v>1409</v>
      </c>
      <c r="M19" s="67">
        <v>0</v>
      </c>
      <c r="N19" s="253">
        <v>0</v>
      </c>
      <c r="O19" s="253">
        <v>0</v>
      </c>
      <c r="P19" s="67">
        <v>0</v>
      </c>
      <c r="Q19" s="66">
        <v>2</v>
      </c>
      <c r="R19" s="67">
        <v>0</v>
      </c>
      <c r="S19" s="67">
        <v>0</v>
      </c>
      <c r="T19" s="66">
        <v>1443</v>
      </c>
      <c r="U19" s="67">
        <v>0</v>
      </c>
      <c r="V19" s="66">
        <v>1443</v>
      </c>
      <c r="W19" s="66">
        <v>2</v>
      </c>
      <c r="X19" s="359"/>
    </row>
    <row r="20" spans="1:24" s="11" customFormat="1" ht="31.5" customHeight="1" x14ac:dyDescent="0.2">
      <c r="A20" s="156" t="s">
        <v>365</v>
      </c>
      <c r="B20" s="66">
        <v>78780</v>
      </c>
      <c r="C20" s="66">
        <v>43510</v>
      </c>
      <c r="D20" s="66">
        <v>176235</v>
      </c>
      <c r="E20" s="66">
        <v>51217</v>
      </c>
      <c r="F20" s="66">
        <v>21936</v>
      </c>
      <c r="G20" s="66">
        <v>28291</v>
      </c>
      <c r="H20" s="66">
        <v>111096</v>
      </c>
      <c r="I20" s="66">
        <v>74</v>
      </c>
      <c r="J20" s="66">
        <v>33620</v>
      </c>
      <c r="K20" s="66">
        <v>14231</v>
      </c>
      <c r="L20" s="66">
        <v>166652</v>
      </c>
      <c r="M20" s="66">
        <v>42596</v>
      </c>
      <c r="N20" s="66">
        <v>9583</v>
      </c>
      <c r="O20" s="66">
        <v>8621</v>
      </c>
      <c r="P20" s="66">
        <v>24365</v>
      </c>
      <c r="Q20" s="66">
        <v>2174</v>
      </c>
      <c r="R20" s="66">
        <v>1533</v>
      </c>
      <c r="S20" s="66">
        <v>744</v>
      </c>
      <c r="T20" s="66">
        <v>2188</v>
      </c>
      <c r="U20" s="66">
        <v>11867</v>
      </c>
      <c r="V20" s="66">
        <v>28086</v>
      </c>
      <c r="W20" s="66">
        <v>14785</v>
      </c>
      <c r="X20" s="359"/>
    </row>
    <row r="21" spans="1:24" ht="31.5" customHeight="1" x14ac:dyDescent="0.2">
      <c r="A21" s="31" t="s">
        <v>269</v>
      </c>
      <c r="B21" s="66">
        <v>10461</v>
      </c>
      <c r="C21" s="66">
        <v>34</v>
      </c>
      <c r="D21" s="66">
        <v>8979</v>
      </c>
      <c r="E21" s="252">
        <v>0</v>
      </c>
      <c r="F21" s="66">
        <v>1674</v>
      </c>
      <c r="G21" s="252">
        <v>0</v>
      </c>
      <c r="H21" s="66">
        <v>113</v>
      </c>
      <c r="I21" s="252">
        <v>0</v>
      </c>
      <c r="J21" s="66">
        <v>1848</v>
      </c>
      <c r="K21" s="252">
        <v>0</v>
      </c>
      <c r="L21" s="66">
        <v>3635</v>
      </c>
      <c r="M21" s="67">
        <v>0</v>
      </c>
      <c r="N21" s="66">
        <v>5344</v>
      </c>
      <c r="O21" s="252">
        <v>0</v>
      </c>
      <c r="P21" s="66">
        <v>2165</v>
      </c>
      <c r="Q21" s="67">
        <v>0</v>
      </c>
      <c r="R21" s="66">
        <v>12</v>
      </c>
      <c r="S21" s="67">
        <v>0</v>
      </c>
      <c r="T21" s="66">
        <v>3369</v>
      </c>
      <c r="U21" s="67">
        <v>0</v>
      </c>
      <c r="V21" s="66">
        <v>5546</v>
      </c>
      <c r="W21" s="67">
        <v>0</v>
      </c>
      <c r="X21" s="359"/>
    </row>
    <row r="22" spans="1:24" ht="31.5" customHeight="1" x14ac:dyDescent="0.2">
      <c r="A22" s="31" t="s">
        <v>36</v>
      </c>
      <c r="B22" s="66">
        <v>680</v>
      </c>
      <c r="C22" s="66">
        <v>1541</v>
      </c>
      <c r="D22" s="66">
        <v>6653</v>
      </c>
      <c r="E22" s="66">
        <v>1822</v>
      </c>
      <c r="F22" s="66">
        <v>1655</v>
      </c>
      <c r="G22" s="66">
        <v>409</v>
      </c>
      <c r="H22" s="66">
        <v>2013</v>
      </c>
      <c r="I22" s="66">
        <v>1379</v>
      </c>
      <c r="J22" s="66">
        <v>747</v>
      </c>
      <c r="K22" s="67">
        <v>0</v>
      </c>
      <c r="L22" s="66">
        <v>4415</v>
      </c>
      <c r="M22" s="66">
        <v>1788</v>
      </c>
      <c r="N22" s="66">
        <v>2238</v>
      </c>
      <c r="O22" s="66">
        <v>34</v>
      </c>
      <c r="P22" s="66">
        <v>156</v>
      </c>
      <c r="Q22" s="114">
        <v>200</v>
      </c>
      <c r="R22" s="66">
        <v>10</v>
      </c>
      <c r="S22" s="67">
        <v>0</v>
      </c>
      <c r="T22" s="66">
        <v>115</v>
      </c>
      <c r="U22" s="67">
        <v>0</v>
      </c>
      <c r="V22" s="66">
        <v>281</v>
      </c>
      <c r="W22" s="66">
        <v>200</v>
      </c>
      <c r="X22" s="359"/>
    </row>
    <row r="23" spans="1:24" ht="31.5" customHeight="1" x14ac:dyDescent="0.2">
      <c r="A23" s="31" t="s">
        <v>270</v>
      </c>
      <c r="B23" s="66">
        <v>2</v>
      </c>
      <c r="C23" s="66">
        <v>799</v>
      </c>
      <c r="D23" s="66">
        <v>27</v>
      </c>
      <c r="E23" s="252">
        <v>0</v>
      </c>
      <c r="F23" s="66">
        <v>12</v>
      </c>
      <c r="G23" s="252">
        <v>0</v>
      </c>
      <c r="H23" s="252">
        <v>0</v>
      </c>
      <c r="I23" s="252">
        <v>0</v>
      </c>
      <c r="J23" s="66">
        <v>8</v>
      </c>
      <c r="K23" s="252">
        <v>0</v>
      </c>
      <c r="L23" s="66">
        <v>20</v>
      </c>
      <c r="M23" s="67">
        <v>0</v>
      </c>
      <c r="N23" s="66">
        <v>7</v>
      </c>
      <c r="O23" s="253">
        <v>0</v>
      </c>
      <c r="P23" s="66">
        <v>374</v>
      </c>
      <c r="Q23" s="67">
        <v>0</v>
      </c>
      <c r="R23" s="66">
        <v>2638</v>
      </c>
      <c r="S23" s="67">
        <v>0</v>
      </c>
      <c r="T23" s="67">
        <v>0</v>
      </c>
      <c r="U23" s="67">
        <v>0</v>
      </c>
      <c r="V23" s="66">
        <v>3012</v>
      </c>
      <c r="W23" s="67">
        <v>0</v>
      </c>
      <c r="X23" s="359"/>
    </row>
    <row r="24" spans="1:24" ht="31.5" customHeight="1" x14ac:dyDescent="0.2">
      <c r="A24" s="31" t="s">
        <v>271</v>
      </c>
      <c r="B24" s="66">
        <v>37089</v>
      </c>
      <c r="C24" s="66">
        <v>5810</v>
      </c>
      <c r="D24" s="66">
        <v>5175</v>
      </c>
      <c r="E24" s="66">
        <v>2318</v>
      </c>
      <c r="F24" s="66">
        <v>377</v>
      </c>
      <c r="G24" s="66">
        <v>2225</v>
      </c>
      <c r="H24" s="66">
        <v>2316</v>
      </c>
      <c r="I24" s="66">
        <v>24</v>
      </c>
      <c r="J24" s="66">
        <v>1622</v>
      </c>
      <c r="K24" s="67">
        <v>0</v>
      </c>
      <c r="L24" s="66">
        <v>4315</v>
      </c>
      <c r="M24" s="66">
        <v>2249</v>
      </c>
      <c r="N24" s="66">
        <v>860</v>
      </c>
      <c r="O24" s="66">
        <v>69</v>
      </c>
      <c r="P24" s="67">
        <v>0</v>
      </c>
      <c r="Q24" s="67">
        <v>0</v>
      </c>
      <c r="R24" s="66">
        <v>14</v>
      </c>
      <c r="S24" s="66">
        <v>409</v>
      </c>
      <c r="T24" s="66">
        <v>26</v>
      </c>
      <c r="U24" s="66">
        <v>102</v>
      </c>
      <c r="V24" s="66">
        <v>40</v>
      </c>
      <c r="W24" s="66">
        <v>511</v>
      </c>
      <c r="X24" s="359"/>
    </row>
    <row r="25" spans="1:24" ht="31.5" customHeight="1" x14ac:dyDescent="0.2">
      <c r="A25" s="31" t="s">
        <v>272</v>
      </c>
      <c r="B25" s="66">
        <v>673</v>
      </c>
      <c r="C25" s="67">
        <v>0</v>
      </c>
      <c r="D25" s="66">
        <v>48</v>
      </c>
      <c r="E25" s="66">
        <v>3</v>
      </c>
      <c r="F25" s="252">
        <v>0</v>
      </c>
      <c r="G25" s="252">
        <v>0</v>
      </c>
      <c r="H25" s="252">
        <v>0</v>
      </c>
      <c r="I25" s="66">
        <v>3</v>
      </c>
      <c r="J25" s="252">
        <v>0</v>
      </c>
      <c r="K25" s="252">
        <v>0</v>
      </c>
      <c r="L25" s="67">
        <v>0</v>
      </c>
      <c r="M25" s="66">
        <v>3</v>
      </c>
      <c r="N25" s="66">
        <v>48</v>
      </c>
      <c r="O25" s="253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359"/>
    </row>
    <row r="26" spans="1:24" ht="31.5" customHeight="1" x14ac:dyDescent="0.2">
      <c r="A26" s="31" t="s">
        <v>44</v>
      </c>
      <c r="B26" s="66">
        <v>3479</v>
      </c>
      <c r="C26" s="66">
        <v>19577</v>
      </c>
      <c r="D26" s="66">
        <v>8082</v>
      </c>
      <c r="E26" s="66">
        <v>16494</v>
      </c>
      <c r="F26" s="66">
        <v>906</v>
      </c>
      <c r="G26" s="66">
        <v>7878</v>
      </c>
      <c r="H26" s="66">
        <v>4626</v>
      </c>
      <c r="I26" s="66">
        <v>673</v>
      </c>
      <c r="J26" s="66">
        <v>2205</v>
      </c>
      <c r="K26" s="66">
        <v>2072</v>
      </c>
      <c r="L26" s="66">
        <v>7737</v>
      </c>
      <c r="M26" s="66">
        <v>10623</v>
      </c>
      <c r="N26" s="66">
        <v>345</v>
      </c>
      <c r="O26" s="66">
        <v>5871</v>
      </c>
      <c r="P26" s="66">
        <v>254</v>
      </c>
      <c r="Q26" s="66">
        <v>3254</v>
      </c>
      <c r="R26" s="66">
        <v>243</v>
      </c>
      <c r="S26" s="66">
        <v>17419</v>
      </c>
      <c r="T26" s="66">
        <v>120</v>
      </c>
      <c r="U26" s="66">
        <v>4153</v>
      </c>
      <c r="V26" s="66">
        <v>617</v>
      </c>
      <c r="W26" s="66">
        <v>24826</v>
      </c>
      <c r="X26" s="359"/>
    </row>
    <row r="27" spans="1:24" ht="31.5" customHeight="1" x14ac:dyDescent="0.2">
      <c r="A27" s="31" t="s">
        <v>273</v>
      </c>
      <c r="B27" s="66">
        <v>51390</v>
      </c>
      <c r="C27" s="66">
        <v>364</v>
      </c>
      <c r="D27" s="66">
        <v>1066</v>
      </c>
      <c r="E27" s="66">
        <v>2545</v>
      </c>
      <c r="F27" s="252">
        <v>0</v>
      </c>
      <c r="G27" s="66">
        <v>56</v>
      </c>
      <c r="H27" s="66">
        <v>176</v>
      </c>
      <c r="I27" s="252">
        <v>0</v>
      </c>
      <c r="J27" s="66">
        <v>240</v>
      </c>
      <c r="K27" s="66">
        <v>487</v>
      </c>
      <c r="L27" s="66">
        <v>416</v>
      </c>
      <c r="M27" s="66">
        <v>543</v>
      </c>
      <c r="N27" s="66">
        <v>650</v>
      </c>
      <c r="O27" s="66">
        <v>2002</v>
      </c>
      <c r="P27" s="66">
        <v>216</v>
      </c>
      <c r="Q27" s="67">
        <v>0</v>
      </c>
      <c r="R27" s="66">
        <v>241</v>
      </c>
      <c r="S27" s="67">
        <v>0</v>
      </c>
      <c r="T27" s="66">
        <v>1861</v>
      </c>
      <c r="U27" s="67">
        <v>0</v>
      </c>
      <c r="V27" s="66">
        <v>2318</v>
      </c>
      <c r="W27" s="67">
        <v>0</v>
      </c>
      <c r="X27" s="359"/>
    </row>
    <row r="28" spans="1:24" s="11" customFormat="1" ht="31.5" customHeight="1" x14ac:dyDescent="0.2">
      <c r="A28" s="156" t="s">
        <v>18</v>
      </c>
      <c r="B28" s="66">
        <v>1438949</v>
      </c>
      <c r="C28" s="66">
        <v>1960826</v>
      </c>
      <c r="D28" s="66">
        <v>1416700</v>
      </c>
      <c r="E28" s="66">
        <v>1913890</v>
      </c>
      <c r="F28" s="66">
        <v>222128</v>
      </c>
      <c r="G28" s="66">
        <v>531356</v>
      </c>
      <c r="H28" s="66">
        <v>443389</v>
      </c>
      <c r="I28" s="66">
        <v>302255</v>
      </c>
      <c r="J28" s="66">
        <v>383131</v>
      </c>
      <c r="K28" s="66">
        <v>337111</v>
      </c>
      <c r="L28" s="66">
        <v>1048648</v>
      </c>
      <c r="M28" s="66">
        <v>1170722</v>
      </c>
      <c r="N28" s="66">
        <v>368052</v>
      </c>
      <c r="O28" s="66">
        <v>743168</v>
      </c>
      <c r="P28" s="66">
        <v>300509</v>
      </c>
      <c r="Q28" s="66">
        <v>485147</v>
      </c>
      <c r="R28" s="66">
        <v>531242</v>
      </c>
      <c r="S28" s="66">
        <v>405268</v>
      </c>
      <c r="T28" s="66">
        <v>417716</v>
      </c>
      <c r="U28" s="66">
        <v>560695</v>
      </c>
      <c r="V28" s="66">
        <v>1249467</v>
      </c>
      <c r="W28" s="66">
        <v>1451110</v>
      </c>
      <c r="X28" s="359"/>
    </row>
    <row r="29" spans="1:24" ht="31.5" customHeight="1" x14ac:dyDescent="0.2">
      <c r="A29" s="31" t="s">
        <v>37</v>
      </c>
      <c r="B29" s="66">
        <v>18003</v>
      </c>
      <c r="C29" s="66">
        <v>8806</v>
      </c>
      <c r="D29" s="66">
        <v>6580</v>
      </c>
      <c r="E29" s="66">
        <v>51116</v>
      </c>
      <c r="F29" s="66">
        <v>2410</v>
      </c>
      <c r="G29" s="66">
        <v>14201</v>
      </c>
      <c r="H29" s="66">
        <v>223</v>
      </c>
      <c r="I29" s="66">
        <v>2816</v>
      </c>
      <c r="J29" s="66">
        <v>115</v>
      </c>
      <c r="K29" s="66">
        <v>10920</v>
      </c>
      <c r="L29" s="66">
        <v>2748</v>
      </c>
      <c r="M29" s="66">
        <v>27937</v>
      </c>
      <c r="N29" s="66">
        <v>3832</v>
      </c>
      <c r="O29" s="66">
        <v>23179</v>
      </c>
      <c r="P29" s="66">
        <v>5214</v>
      </c>
      <c r="Q29" s="66">
        <v>11753</v>
      </c>
      <c r="R29" s="66">
        <v>64</v>
      </c>
      <c r="S29" s="66">
        <v>22581</v>
      </c>
      <c r="T29" s="66">
        <v>9621</v>
      </c>
      <c r="U29" s="66">
        <v>26252</v>
      </c>
      <c r="V29" s="66">
        <v>14899</v>
      </c>
      <c r="W29" s="66">
        <v>60586</v>
      </c>
      <c r="X29" s="359"/>
    </row>
    <row r="30" spans="1:24" ht="31.5" customHeight="1" x14ac:dyDescent="0.2">
      <c r="A30" s="31" t="s">
        <v>274</v>
      </c>
      <c r="B30" s="66">
        <v>32328</v>
      </c>
      <c r="C30" s="66">
        <v>456</v>
      </c>
      <c r="D30" s="66">
        <v>2588</v>
      </c>
      <c r="E30" s="66">
        <v>39</v>
      </c>
      <c r="F30" s="66">
        <v>13</v>
      </c>
      <c r="G30" s="252">
        <v>0</v>
      </c>
      <c r="H30" s="252">
        <v>0</v>
      </c>
      <c r="I30" s="252">
        <v>0</v>
      </c>
      <c r="J30" s="66">
        <v>1807</v>
      </c>
      <c r="K30" s="66">
        <v>39</v>
      </c>
      <c r="L30" s="66">
        <v>1820</v>
      </c>
      <c r="M30" s="66">
        <v>39</v>
      </c>
      <c r="N30" s="66">
        <v>768</v>
      </c>
      <c r="O30" s="253">
        <v>0</v>
      </c>
      <c r="P30" s="66">
        <v>28764</v>
      </c>
      <c r="Q30" s="67">
        <v>0</v>
      </c>
      <c r="R30" s="67">
        <v>0</v>
      </c>
      <c r="S30" s="67">
        <v>0</v>
      </c>
      <c r="T30" s="67">
        <v>0</v>
      </c>
      <c r="U30" s="66">
        <v>2519</v>
      </c>
      <c r="V30" s="66">
        <v>28764</v>
      </c>
      <c r="W30" s="66">
        <v>2519</v>
      </c>
      <c r="X30" s="359"/>
    </row>
    <row r="31" spans="1:24" ht="31.5" customHeight="1" x14ac:dyDescent="0.2">
      <c r="A31" s="32" t="s">
        <v>71</v>
      </c>
      <c r="B31" s="68">
        <v>1501243</v>
      </c>
      <c r="C31" s="68">
        <v>4683595</v>
      </c>
      <c r="D31" s="68">
        <v>913048</v>
      </c>
      <c r="E31" s="68">
        <v>4147839</v>
      </c>
      <c r="F31" s="68">
        <v>179242</v>
      </c>
      <c r="G31" s="68">
        <v>1097688</v>
      </c>
      <c r="H31" s="68">
        <v>216243</v>
      </c>
      <c r="I31" s="68">
        <v>855873</v>
      </c>
      <c r="J31" s="68">
        <v>201993</v>
      </c>
      <c r="K31" s="68">
        <v>1005747</v>
      </c>
      <c r="L31" s="68">
        <v>597478</v>
      </c>
      <c r="M31" s="68">
        <v>2959308</v>
      </c>
      <c r="N31" s="68">
        <v>315570</v>
      </c>
      <c r="O31" s="68">
        <v>1188531</v>
      </c>
      <c r="P31" s="68">
        <v>137822</v>
      </c>
      <c r="Q31" s="68">
        <v>1044764</v>
      </c>
      <c r="R31" s="68">
        <v>336783</v>
      </c>
      <c r="S31" s="68">
        <v>1249994</v>
      </c>
      <c r="T31" s="68">
        <v>276087</v>
      </c>
      <c r="U31" s="68">
        <v>1406788</v>
      </c>
      <c r="V31" s="68">
        <v>750692</v>
      </c>
      <c r="W31" s="68">
        <v>3701546</v>
      </c>
      <c r="X31" s="359"/>
    </row>
    <row r="32" spans="1:24" ht="21.75" customHeight="1" x14ac:dyDescent="0.2">
      <c r="A32" s="10" t="s">
        <v>417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359"/>
    </row>
  </sheetData>
  <mergeCells count="17">
    <mergeCell ref="A1:Q1"/>
    <mergeCell ref="X1:X32"/>
    <mergeCell ref="A3:A5"/>
    <mergeCell ref="N4:O4"/>
    <mergeCell ref="B3:C4"/>
    <mergeCell ref="H4:I4"/>
    <mergeCell ref="F3:O3"/>
    <mergeCell ref="F4:G4"/>
    <mergeCell ref="J4:K4"/>
    <mergeCell ref="D3:E4"/>
    <mergeCell ref="R4:S4"/>
    <mergeCell ref="V4:W4"/>
    <mergeCell ref="P3:W3"/>
    <mergeCell ref="A2:W2"/>
    <mergeCell ref="P4:Q4"/>
    <mergeCell ref="L4:M4"/>
    <mergeCell ref="T4:U4"/>
  </mergeCells>
  <printOptions horizontalCentered="1"/>
  <pageMargins left="0.25" right="0.25" top="0.5" bottom="0.5" header="0" footer="0"/>
  <pageSetup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X33"/>
  <sheetViews>
    <sheetView zoomScaleNormal="100" workbookViewId="0">
      <selection sqref="A1:Q1"/>
    </sheetView>
  </sheetViews>
  <sheetFormatPr defaultColWidth="9.140625" defaultRowHeight="12.75" x14ac:dyDescent="0.2"/>
  <cols>
    <col min="1" max="1" width="18.85546875" style="3" customWidth="1"/>
    <col min="2" max="2" width="9.42578125" style="3" bestFit="1" customWidth="1"/>
    <col min="3" max="3" width="9.7109375" style="3" bestFit="1" customWidth="1"/>
    <col min="4" max="4" width="9.42578125" style="3" bestFit="1" customWidth="1"/>
    <col min="5" max="5" width="9.7109375" style="3" bestFit="1" customWidth="1"/>
    <col min="6" max="6" width="9.42578125" style="41" bestFit="1" customWidth="1"/>
    <col min="7" max="7" width="9.7109375" style="41" bestFit="1" customWidth="1"/>
    <col min="8" max="8" width="9.42578125" style="41" bestFit="1" customWidth="1"/>
    <col min="9" max="9" width="9.7109375" style="41" bestFit="1" customWidth="1"/>
    <col min="10" max="10" width="9.42578125" style="41" bestFit="1" customWidth="1"/>
    <col min="11" max="11" width="9.7109375" style="41" bestFit="1" customWidth="1"/>
    <col min="12" max="12" width="9.42578125" style="41" bestFit="1" customWidth="1"/>
    <col min="13" max="13" width="9.7109375" style="41" bestFit="1" customWidth="1"/>
    <col min="14" max="14" width="9.42578125" style="41" bestFit="1" customWidth="1"/>
    <col min="15" max="15" width="9.7109375" style="41" bestFit="1" customWidth="1"/>
    <col min="16" max="23" width="10.7109375" style="41" customWidth="1"/>
    <col min="24" max="24" width="6.7109375" style="46" customWidth="1"/>
    <col min="25" max="16384" width="9.140625" style="3"/>
  </cols>
  <sheetData>
    <row r="1" spans="1:24" ht="21.6" customHeight="1" x14ac:dyDescent="0.25">
      <c r="A1" s="411" t="s">
        <v>397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236"/>
      <c r="S1" s="236"/>
      <c r="T1" s="236"/>
      <c r="U1" s="236"/>
      <c r="V1" s="236"/>
      <c r="W1" s="236"/>
      <c r="X1" s="359">
        <v>32</v>
      </c>
    </row>
    <row r="2" spans="1:24" ht="13.1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359"/>
    </row>
    <row r="3" spans="1:24" ht="16.5" customHeight="1" x14ac:dyDescent="0.2">
      <c r="A3" s="403" t="s">
        <v>257</v>
      </c>
      <c r="B3" s="384">
        <v>2019</v>
      </c>
      <c r="C3" s="385"/>
      <c r="D3" s="364">
        <v>2020</v>
      </c>
      <c r="E3" s="364"/>
      <c r="F3" s="406">
        <v>2020</v>
      </c>
      <c r="G3" s="406"/>
      <c r="H3" s="406"/>
      <c r="I3" s="406"/>
      <c r="J3" s="406"/>
      <c r="K3" s="406"/>
      <c r="L3" s="406"/>
      <c r="M3" s="406"/>
      <c r="N3" s="406"/>
      <c r="O3" s="406"/>
      <c r="P3" s="360" t="s">
        <v>346</v>
      </c>
      <c r="Q3" s="361"/>
      <c r="R3" s="361"/>
      <c r="S3" s="361"/>
      <c r="T3" s="361"/>
      <c r="U3" s="361"/>
      <c r="V3" s="361"/>
      <c r="W3" s="362"/>
      <c r="X3" s="359"/>
    </row>
    <row r="4" spans="1:24" ht="15" customHeight="1" x14ac:dyDescent="0.2">
      <c r="A4" s="404"/>
      <c r="B4" s="386"/>
      <c r="C4" s="387"/>
      <c r="D4" s="407"/>
      <c r="E4" s="407"/>
      <c r="F4" s="369" t="s">
        <v>297</v>
      </c>
      <c r="G4" s="369"/>
      <c r="H4" s="369" t="s">
        <v>298</v>
      </c>
      <c r="I4" s="369"/>
      <c r="J4" s="369" t="s">
        <v>299</v>
      </c>
      <c r="K4" s="369"/>
      <c r="L4" s="408" t="s">
        <v>400</v>
      </c>
      <c r="M4" s="409"/>
      <c r="N4" s="369" t="s">
        <v>300</v>
      </c>
      <c r="O4" s="369"/>
      <c r="P4" s="369" t="s">
        <v>297</v>
      </c>
      <c r="Q4" s="369"/>
      <c r="R4" s="369" t="s">
        <v>298</v>
      </c>
      <c r="S4" s="369"/>
      <c r="T4" s="369" t="s">
        <v>299</v>
      </c>
      <c r="U4" s="369"/>
      <c r="V4" s="408" t="s">
        <v>400</v>
      </c>
      <c r="W4" s="409"/>
      <c r="X4" s="359"/>
    </row>
    <row r="5" spans="1:24" ht="32.25" customHeight="1" x14ac:dyDescent="0.2">
      <c r="A5" s="405"/>
      <c r="B5" s="45" t="s">
        <v>64</v>
      </c>
      <c r="C5" s="45" t="s">
        <v>291</v>
      </c>
      <c r="D5" s="45" t="s">
        <v>64</v>
      </c>
      <c r="E5" s="45" t="s">
        <v>291</v>
      </c>
      <c r="F5" s="45" t="s">
        <v>64</v>
      </c>
      <c r="G5" s="45" t="s">
        <v>291</v>
      </c>
      <c r="H5" s="45" t="s">
        <v>64</v>
      </c>
      <c r="I5" s="45" t="s">
        <v>291</v>
      </c>
      <c r="J5" s="45" t="s">
        <v>64</v>
      </c>
      <c r="K5" s="45" t="s">
        <v>291</v>
      </c>
      <c r="L5" s="45" t="s">
        <v>64</v>
      </c>
      <c r="M5" s="45" t="s">
        <v>291</v>
      </c>
      <c r="N5" s="45" t="s">
        <v>64</v>
      </c>
      <c r="O5" s="45" t="s">
        <v>291</v>
      </c>
      <c r="P5" s="45" t="s">
        <v>64</v>
      </c>
      <c r="Q5" s="45" t="s">
        <v>291</v>
      </c>
      <c r="R5" s="45" t="s">
        <v>64</v>
      </c>
      <c r="S5" s="45" t="s">
        <v>291</v>
      </c>
      <c r="T5" s="45" t="s">
        <v>64</v>
      </c>
      <c r="U5" s="45" t="s">
        <v>291</v>
      </c>
      <c r="V5" s="45" t="s">
        <v>64</v>
      </c>
      <c r="W5" s="45" t="s">
        <v>291</v>
      </c>
      <c r="X5" s="359"/>
    </row>
    <row r="6" spans="1:24" ht="31.5" customHeight="1" x14ac:dyDescent="0.2">
      <c r="A6" s="31" t="s">
        <v>32</v>
      </c>
      <c r="B6" s="144">
        <v>45679</v>
      </c>
      <c r="C6" s="134">
        <v>3717</v>
      </c>
      <c r="D6" s="144">
        <v>24795</v>
      </c>
      <c r="E6" s="134">
        <v>2034</v>
      </c>
      <c r="F6" s="141">
        <v>726</v>
      </c>
      <c r="G6" s="66">
        <v>921</v>
      </c>
      <c r="H6" s="66">
        <v>789</v>
      </c>
      <c r="I6" s="66">
        <v>168</v>
      </c>
      <c r="J6" s="66">
        <v>6000</v>
      </c>
      <c r="K6" s="66">
        <v>52</v>
      </c>
      <c r="L6" s="66">
        <v>7515</v>
      </c>
      <c r="M6" s="66">
        <v>1141</v>
      </c>
      <c r="N6" s="66">
        <v>17280</v>
      </c>
      <c r="O6" s="66">
        <v>893</v>
      </c>
      <c r="P6" s="144">
        <v>1048</v>
      </c>
      <c r="Q6" s="134">
        <v>10654</v>
      </c>
      <c r="R6" s="144">
        <v>1534</v>
      </c>
      <c r="S6" s="134">
        <v>410</v>
      </c>
      <c r="T6" s="134">
        <v>415</v>
      </c>
      <c r="U6" s="66">
        <v>306</v>
      </c>
      <c r="V6" s="144">
        <v>2997</v>
      </c>
      <c r="W6" s="134">
        <v>11370</v>
      </c>
      <c r="X6" s="359"/>
    </row>
    <row r="7" spans="1:24" ht="31.5" customHeight="1" x14ac:dyDescent="0.2">
      <c r="A7" s="31" t="s">
        <v>275</v>
      </c>
      <c r="B7" s="141">
        <v>41</v>
      </c>
      <c r="C7" s="67">
        <v>0</v>
      </c>
      <c r="D7" s="141">
        <v>817</v>
      </c>
      <c r="E7" s="66">
        <v>61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6">
        <v>817</v>
      </c>
      <c r="O7" s="66">
        <v>61</v>
      </c>
      <c r="P7" s="67">
        <v>0</v>
      </c>
      <c r="Q7" s="67">
        <v>0</v>
      </c>
      <c r="R7" s="66">
        <v>43</v>
      </c>
      <c r="S7" s="67">
        <v>0</v>
      </c>
      <c r="T7" s="67">
        <v>0</v>
      </c>
      <c r="U7" s="141">
        <v>17</v>
      </c>
      <c r="V7" s="66">
        <v>43</v>
      </c>
      <c r="W7" s="66">
        <v>17</v>
      </c>
      <c r="X7" s="359"/>
    </row>
    <row r="8" spans="1:24" ht="31.5" customHeight="1" x14ac:dyDescent="0.2">
      <c r="A8" s="31" t="s">
        <v>276</v>
      </c>
      <c r="B8" s="155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155">
        <v>0</v>
      </c>
      <c r="Q8" s="67">
        <v>0</v>
      </c>
      <c r="R8" s="66">
        <v>232</v>
      </c>
      <c r="S8" s="67">
        <v>0</v>
      </c>
      <c r="T8" s="66">
        <v>247</v>
      </c>
      <c r="U8" s="67">
        <v>0</v>
      </c>
      <c r="V8" s="66">
        <v>479</v>
      </c>
      <c r="W8" s="67">
        <v>0</v>
      </c>
      <c r="X8" s="359"/>
    </row>
    <row r="9" spans="1:24" ht="31.5" customHeight="1" x14ac:dyDescent="0.2">
      <c r="A9" s="31" t="s">
        <v>38</v>
      </c>
      <c r="B9" s="141">
        <v>335015</v>
      </c>
      <c r="C9" s="66">
        <v>143903</v>
      </c>
      <c r="D9" s="141">
        <v>347439</v>
      </c>
      <c r="E9" s="141">
        <v>118679</v>
      </c>
      <c r="F9" s="141">
        <v>120197</v>
      </c>
      <c r="G9" s="141">
        <v>19776</v>
      </c>
      <c r="H9" s="141">
        <v>65991</v>
      </c>
      <c r="I9" s="141">
        <v>27979</v>
      </c>
      <c r="J9" s="66">
        <v>74658</v>
      </c>
      <c r="K9" s="66">
        <v>17164</v>
      </c>
      <c r="L9" s="66">
        <v>260846</v>
      </c>
      <c r="M9" s="66">
        <v>64919</v>
      </c>
      <c r="N9" s="66">
        <v>86593</v>
      </c>
      <c r="O9" s="66">
        <v>53760</v>
      </c>
      <c r="P9" s="141">
        <v>65800</v>
      </c>
      <c r="Q9" s="66">
        <v>37001</v>
      </c>
      <c r="R9" s="141">
        <v>42187</v>
      </c>
      <c r="S9" s="66">
        <v>14996</v>
      </c>
      <c r="T9" s="141">
        <v>38458</v>
      </c>
      <c r="U9" s="141">
        <v>36707</v>
      </c>
      <c r="V9" s="66">
        <v>146445</v>
      </c>
      <c r="W9" s="66">
        <v>88704</v>
      </c>
      <c r="X9" s="359"/>
    </row>
    <row r="10" spans="1:24" ht="31.5" customHeight="1" x14ac:dyDescent="0.2">
      <c r="A10" s="31" t="s">
        <v>39</v>
      </c>
      <c r="B10" s="141">
        <v>68378</v>
      </c>
      <c r="C10" s="66">
        <v>60515</v>
      </c>
      <c r="D10" s="141">
        <v>43332</v>
      </c>
      <c r="E10" s="141">
        <v>15773</v>
      </c>
      <c r="F10" s="141">
        <v>11940</v>
      </c>
      <c r="G10" s="141">
        <v>10338</v>
      </c>
      <c r="H10" s="141">
        <v>9445</v>
      </c>
      <c r="I10" s="141">
        <v>1022</v>
      </c>
      <c r="J10" s="66">
        <v>15973</v>
      </c>
      <c r="K10" s="66">
        <v>2960</v>
      </c>
      <c r="L10" s="66">
        <v>37358</v>
      </c>
      <c r="M10" s="66">
        <v>14320</v>
      </c>
      <c r="N10" s="66">
        <v>5974</v>
      </c>
      <c r="O10" s="66">
        <v>1453</v>
      </c>
      <c r="P10" s="141">
        <v>3442</v>
      </c>
      <c r="Q10" s="66">
        <v>686</v>
      </c>
      <c r="R10" s="141">
        <v>4997</v>
      </c>
      <c r="S10" s="66">
        <v>11607</v>
      </c>
      <c r="T10" s="141">
        <v>12258</v>
      </c>
      <c r="U10" s="141">
        <v>299</v>
      </c>
      <c r="V10" s="66">
        <v>20697</v>
      </c>
      <c r="W10" s="66">
        <v>12592</v>
      </c>
      <c r="X10" s="359"/>
    </row>
    <row r="11" spans="1:24" ht="31.5" customHeight="1" x14ac:dyDescent="0.2">
      <c r="A11" s="31" t="s">
        <v>277</v>
      </c>
      <c r="B11" s="141">
        <v>1637</v>
      </c>
      <c r="C11" s="66">
        <v>2195</v>
      </c>
      <c r="D11" s="141">
        <v>1621</v>
      </c>
      <c r="E11" s="141">
        <v>7446</v>
      </c>
      <c r="F11" s="141">
        <v>201</v>
      </c>
      <c r="G11" s="141">
        <v>1396</v>
      </c>
      <c r="H11" s="67">
        <v>0</v>
      </c>
      <c r="I11" s="141">
        <v>3908</v>
      </c>
      <c r="J11" s="66">
        <v>179</v>
      </c>
      <c r="K11" s="67">
        <v>0</v>
      </c>
      <c r="L11" s="66">
        <v>380</v>
      </c>
      <c r="M11" s="66">
        <v>5304</v>
      </c>
      <c r="N11" s="66">
        <v>1241</v>
      </c>
      <c r="O11" s="66">
        <v>2142</v>
      </c>
      <c r="P11" s="141">
        <v>1053</v>
      </c>
      <c r="Q11" s="66">
        <v>604</v>
      </c>
      <c r="R11" s="67">
        <v>0</v>
      </c>
      <c r="S11" s="67">
        <v>0</v>
      </c>
      <c r="T11" s="66">
        <v>56</v>
      </c>
      <c r="U11" s="141">
        <v>3311</v>
      </c>
      <c r="V11" s="66">
        <v>1109</v>
      </c>
      <c r="W11" s="66">
        <v>3915</v>
      </c>
      <c r="X11" s="359"/>
    </row>
    <row r="12" spans="1:24" ht="31.5" customHeight="1" x14ac:dyDescent="0.2">
      <c r="A12" s="31" t="s">
        <v>278</v>
      </c>
      <c r="B12" s="141">
        <v>300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359"/>
    </row>
    <row r="13" spans="1:24" ht="31.5" customHeight="1" x14ac:dyDescent="0.2">
      <c r="A13" s="31" t="s">
        <v>40</v>
      </c>
      <c r="B13" s="141">
        <v>671</v>
      </c>
      <c r="C13" s="66">
        <v>4063</v>
      </c>
      <c r="D13" s="141">
        <v>1090</v>
      </c>
      <c r="E13" s="141">
        <v>5123</v>
      </c>
      <c r="F13" s="67">
        <v>0</v>
      </c>
      <c r="G13" s="141">
        <v>334</v>
      </c>
      <c r="H13" s="67">
        <v>0</v>
      </c>
      <c r="I13" s="141">
        <v>1329</v>
      </c>
      <c r="J13" s="66">
        <v>1071</v>
      </c>
      <c r="K13" s="66">
        <v>2107</v>
      </c>
      <c r="L13" s="66">
        <v>1071</v>
      </c>
      <c r="M13" s="66">
        <v>3770</v>
      </c>
      <c r="N13" s="66">
        <v>19</v>
      </c>
      <c r="O13" s="66">
        <v>1353</v>
      </c>
      <c r="P13" s="67">
        <v>0</v>
      </c>
      <c r="Q13" s="67">
        <v>0</v>
      </c>
      <c r="R13" s="141">
        <v>31</v>
      </c>
      <c r="S13" s="141">
        <v>239</v>
      </c>
      <c r="T13" s="141">
        <v>35</v>
      </c>
      <c r="U13" s="141">
        <v>7655</v>
      </c>
      <c r="V13" s="66">
        <v>66</v>
      </c>
      <c r="W13" s="66">
        <v>7894</v>
      </c>
      <c r="X13" s="359"/>
    </row>
    <row r="14" spans="1:24" ht="31.5" customHeight="1" x14ac:dyDescent="0.2">
      <c r="A14" s="31" t="s">
        <v>279</v>
      </c>
      <c r="B14" s="141">
        <v>85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359"/>
    </row>
    <row r="15" spans="1:24" ht="31.5" customHeight="1" x14ac:dyDescent="0.2">
      <c r="A15" s="31" t="s">
        <v>280</v>
      </c>
      <c r="B15" s="141">
        <v>7297</v>
      </c>
      <c r="C15" s="66">
        <v>10094</v>
      </c>
      <c r="D15" s="141">
        <v>1039</v>
      </c>
      <c r="E15" s="141">
        <v>2238</v>
      </c>
      <c r="F15" s="141">
        <v>612</v>
      </c>
      <c r="G15" s="141">
        <v>2238</v>
      </c>
      <c r="H15" s="141">
        <v>274</v>
      </c>
      <c r="I15" s="67">
        <v>0</v>
      </c>
      <c r="J15" s="66">
        <v>116</v>
      </c>
      <c r="K15" s="67">
        <v>0</v>
      </c>
      <c r="L15" s="66">
        <v>1002</v>
      </c>
      <c r="M15" s="66">
        <v>2238</v>
      </c>
      <c r="N15" s="66">
        <v>37</v>
      </c>
      <c r="O15" s="67">
        <v>0</v>
      </c>
      <c r="P15" s="141">
        <v>134</v>
      </c>
      <c r="Q15" s="66">
        <v>21</v>
      </c>
      <c r="R15" s="141">
        <v>216</v>
      </c>
      <c r="S15" s="66">
        <v>7</v>
      </c>
      <c r="T15" s="141">
        <v>29</v>
      </c>
      <c r="U15" s="67">
        <v>0</v>
      </c>
      <c r="V15" s="66">
        <v>379</v>
      </c>
      <c r="W15" s="66">
        <v>28</v>
      </c>
      <c r="X15" s="359"/>
    </row>
    <row r="16" spans="1:24" ht="31.5" customHeight="1" x14ac:dyDescent="0.2">
      <c r="A16" s="31" t="s">
        <v>19</v>
      </c>
      <c r="B16" s="141">
        <v>2243910</v>
      </c>
      <c r="C16" s="66">
        <v>981512</v>
      </c>
      <c r="D16" s="141">
        <v>1966407</v>
      </c>
      <c r="E16" s="141">
        <v>927427</v>
      </c>
      <c r="F16" s="141">
        <v>309691</v>
      </c>
      <c r="G16" s="141">
        <v>182185</v>
      </c>
      <c r="H16" s="141">
        <v>335633</v>
      </c>
      <c r="I16" s="141">
        <v>186457</v>
      </c>
      <c r="J16" s="66">
        <v>673420</v>
      </c>
      <c r="K16" s="66">
        <v>345484</v>
      </c>
      <c r="L16" s="66">
        <v>1318744</v>
      </c>
      <c r="M16" s="66">
        <v>714126</v>
      </c>
      <c r="N16" s="66">
        <v>647663</v>
      </c>
      <c r="O16" s="66">
        <v>213301</v>
      </c>
      <c r="P16" s="141">
        <v>816216</v>
      </c>
      <c r="Q16" s="66">
        <v>223882</v>
      </c>
      <c r="R16" s="141">
        <v>634925</v>
      </c>
      <c r="S16" s="66">
        <v>245980</v>
      </c>
      <c r="T16" s="141">
        <v>668699</v>
      </c>
      <c r="U16" s="141">
        <v>231378</v>
      </c>
      <c r="V16" s="66">
        <v>2119840</v>
      </c>
      <c r="W16" s="66">
        <v>701240</v>
      </c>
      <c r="X16" s="359"/>
    </row>
    <row r="17" spans="1:24" ht="31.5" customHeight="1" x14ac:dyDescent="0.2">
      <c r="A17" s="31" t="s">
        <v>281</v>
      </c>
      <c r="B17" s="141">
        <v>4885</v>
      </c>
      <c r="C17" s="66">
        <v>152</v>
      </c>
      <c r="D17" s="141">
        <v>1488</v>
      </c>
      <c r="E17" s="67">
        <v>0</v>
      </c>
      <c r="F17" s="141">
        <v>20</v>
      </c>
      <c r="G17" s="67">
        <v>0</v>
      </c>
      <c r="H17" s="141">
        <v>635</v>
      </c>
      <c r="I17" s="67">
        <v>0</v>
      </c>
      <c r="J17" s="66">
        <v>805</v>
      </c>
      <c r="K17" s="67">
        <v>0</v>
      </c>
      <c r="L17" s="66">
        <v>1460</v>
      </c>
      <c r="M17" s="67">
        <v>0</v>
      </c>
      <c r="N17" s="66">
        <v>28</v>
      </c>
      <c r="O17" s="67">
        <v>0</v>
      </c>
      <c r="P17" s="141">
        <v>1631</v>
      </c>
      <c r="Q17" s="67">
        <v>0</v>
      </c>
      <c r="R17" s="141">
        <v>302</v>
      </c>
      <c r="S17" s="67">
        <v>0</v>
      </c>
      <c r="T17" s="141">
        <v>1388</v>
      </c>
      <c r="U17" s="155">
        <v>0</v>
      </c>
      <c r="V17" s="66">
        <v>3321</v>
      </c>
      <c r="W17" s="67">
        <v>0</v>
      </c>
      <c r="X17" s="359"/>
    </row>
    <row r="18" spans="1:24" ht="31.5" customHeight="1" x14ac:dyDescent="0.2">
      <c r="A18" s="44" t="s">
        <v>282</v>
      </c>
      <c r="B18" s="141">
        <v>4876</v>
      </c>
      <c r="C18" s="67">
        <v>0</v>
      </c>
      <c r="D18" s="141">
        <v>4677</v>
      </c>
      <c r="E18" s="67">
        <v>0</v>
      </c>
      <c r="F18" s="141">
        <v>392</v>
      </c>
      <c r="G18" s="67">
        <v>0</v>
      </c>
      <c r="H18" s="67">
        <v>0</v>
      </c>
      <c r="I18" s="67">
        <v>0</v>
      </c>
      <c r="J18" s="66">
        <v>1051</v>
      </c>
      <c r="K18" s="67">
        <v>0</v>
      </c>
      <c r="L18" s="66">
        <v>1443</v>
      </c>
      <c r="M18" s="67">
        <v>0</v>
      </c>
      <c r="N18" s="66">
        <v>3234</v>
      </c>
      <c r="O18" s="67">
        <v>0</v>
      </c>
      <c r="P18" s="141">
        <v>2217</v>
      </c>
      <c r="Q18" s="67">
        <v>0</v>
      </c>
      <c r="R18" s="141">
        <v>1042</v>
      </c>
      <c r="S18" s="67">
        <v>0</v>
      </c>
      <c r="T18" s="141">
        <v>2172</v>
      </c>
      <c r="U18" s="155">
        <v>0</v>
      </c>
      <c r="V18" s="66">
        <v>5431</v>
      </c>
      <c r="W18" s="67">
        <v>0</v>
      </c>
      <c r="X18" s="359"/>
    </row>
    <row r="19" spans="1:24" ht="31.5" customHeight="1" x14ac:dyDescent="0.2">
      <c r="A19" s="31" t="s">
        <v>69</v>
      </c>
      <c r="B19" s="141">
        <v>16008297</v>
      </c>
      <c r="C19" s="66">
        <v>6948435</v>
      </c>
      <c r="D19" s="141">
        <v>12740977</v>
      </c>
      <c r="E19" s="141">
        <v>7187537</v>
      </c>
      <c r="F19" s="141">
        <v>3215725</v>
      </c>
      <c r="G19" s="141">
        <v>1495160</v>
      </c>
      <c r="H19" s="141">
        <v>2883089</v>
      </c>
      <c r="I19" s="141">
        <v>746492</v>
      </c>
      <c r="J19" s="66">
        <v>2796151</v>
      </c>
      <c r="K19" s="66">
        <v>2572155</v>
      </c>
      <c r="L19" s="66">
        <v>8894965</v>
      </c>
      <c r="M19" s="66">
        <v>4813807</v>
      </c>
      <c r="N19" s="66">
        <v>3846012</v>
      </c>
      <c r="O19" s="66">
        <v>2373730</v>
      </c>
      <c r="P19" s="141">
        <v>3430960</v>
      </c>
      <c r="Q19" s="66">
        <v>1933357</v>
      </c>
      <c r="R19" s="141">
        <v>4598425</v>
      </c>
      <c r="S19" s="66">
        <v>2305619</v>
      </c>
      <c r="T19" s="141">
        <v>4195566</v>
      </c>
      <c r="U19" s="141">
        <v>2858833</v>
      </c>
      <c r="V19" s="66">
        <v>12224951</v>
      </c>
      <c r="W19" s="66">
        <v>7097809</v>
      </c>
      <c r="X19" s="359"/>
    </row>
    <row r="20" spans="1:24" ht="31.5" customHeight="1" x14ac:dyDescent="0.2">
      <c r="A20" s="31" t="s">
        <v>41</v>
      </c>
      <c r="B20" s="141">
        <v>6</v>
      </c>
      <c r="C20" s="66">
        <v>242</v>
      </c>
      <c r="D20" s="67">
        <v>0</v>
      </c>
      <c r="E20" s="141">
        <v>5744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6">
        <v>41</v>
      </c>
      <c r="L20" s="67">
        <v>0</v>
      </c>
      <c r="M20" s="66">
        <v>41</v>
      </c>
      <c r="N20" s="67">
        <v>0</v>
      </c>
      <c r="O20" s="66">
        <v>5703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141">
        <v>9787</v>
      </c>
      <c r="V20" s="67">
        <v>0</v>
      </c>
      <c r="W20" s="66">
        <v>9787</v>
      </c>
      <c r="X20" s="359"/>
    </row>
    <row r="21" spans="1:24" ht="31.5" customHeight="1" x14ac:dyDescent="0.2">
      <c r="A21" s="44" t="s">
        <v>350</v>
      </c>
      <c r="B21" s="141">
        <v>458986</v>
      </c>
      <c r="C21" s="66">
        <v>250481</v>
      </c>
      <c r="D21" s="141">
        <v>44855</v>
      </c>
      <c r="E21" s="141">
        <v>203077</v>
      </c>
      <c r="F21" s="141">
        <v>8821</v>
      </c>
      <c r="G21" s="141">
        <v>84751</v>
      </c>
      <c r="H21" s="141">
        <v>6850</v>
      </c>
      <c r="I21" s="141">
        <v>14004</v>
      </c>
      <c r="J21" s="66">
        <v>23045</v>
      </c>
      <c r="K21" s="66">
        <v>52846</v>
      </c>
      <c r="L21" s="66">
        <v>38716</v>
      </c>
      <c r="M21" s="66">
        <v>151601</v>
      </c>
      <c r="N21" s="66">
        <v>6139</v>
      </c>
      <c r="O21" s="66">
        <v>51476</v>
      </c>
      <c r="P21" s="141">
        <v>2818</v>
      </c>
      <c r="Q21" s="66">
        <v>56781</v>
      </c>
      <c r="R21" s="141">
        <v>2266</v>
      </c>
      <c r="S21" s="66">
        <v>38449</v>
      </c>
      <c r="T21" s="141">
        <v>5910</v>
      </c>
      <c r="U21" s="141">
        <v>37980</v>
      </c>
      <c r="V21" s="66">
        <v>10994</v>
      </c>
      <c r="W21" s="66">
        <v>133210</v>
      </c>
      <c r="X21" s="359"/>
    </row>
    <row r="22" spans="1:24" ht="31.5" customHeight="1" x14ac:dyDescent="0.2">
      <c r="A22" s="44" t="s">
        <v>366</v>
      </c>
      <c r="B22" s="141">
        <v>66103</v>
      </c>
      <c r="C22" s="66">
        <v>89172</v>
      </c>
      <c r="D22" s="141">
        <v>52110</v>
      </c>
      <c r="E22" s="66">
        <v>49003</v>
      </c>
      <c r="F22" s="141">
        <v>12076</v>
      </c>
      <c r="G22" s="66">
        <v>22422</v>
      </c>
      <c r="H22" s="66">
        <v>33144</v>
      </c>
      <c r="I22" s="66">
        <v>8837</v>
      </c>
      <c r="J22" s="66">
        <v>6889</v>
      </c>
      <c r="K22" s="66">
        <v>12547</v>
      </c>
      <c r="L22" s="66">
        <v>52109</v>
      </c>
      <c r="M22" s="66">
        <v>43806</v>
      </c>
      <c r="N22" s="66">
        <v>1</v>
      </c>
      <c r="O22" s="66">
        <v>5197</v>
      </c>
      <c r="P22" s="141">
        <v>667</v>
      </c>
      <c r="Q22" s="66">
        <v>85398</v>
      </c>
      <c r="R22" s="141">
        <v>2311</v>
      </c>
      <c r="S22" s="66">
        <v>7904</v>
      </c>
      <c r="T22" s="141">
        <v>1746</v>
      </c>
      <c r="U22" s="141">
        <v>3597</v>
      </c>
      <c r="V22" s="66">
        <v>4724</v>
      </c>
      <c r="W22" s="66">
        <v>96899</v>
      </c>
      <c r="X22" s="359"/>
    </row>
    <row r="23" spans="1:24" ht="31.5" customHeight="1" x14ac:dyDescent="0.2">
      <c r="A23" s="31" t="s">
        <v>283</v>
      </c>
      <c r="B23" s="141">
        <v>69</v>
      </c>
      <c r="C23" s="66">
        <v>41</v>
      </c>
      <c r="D23" s="141">
        <v>83</v>
      </c>
      <c r="E23" s="66">
        <v>66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6">
        <v>66</v>
      </c>
      <c r="L23" s="67">
        <v>0</v>
      </c>
      <c r="M23" s="66">
        <v>66</v>
      </c>
      <c r="N23" s="66">
        <v>83</v>
      </c>
      <c r="O23" s="67">
        <v>0</v>
      </c>
      <c r="P23" s="67">
        <v>0</v>
      </c>
      <c r="Q23" s="67">
        <v>0</v>
      </c>
      <c r="R23" s="67">
        <v>0</v>
      </c>
      <c r="S23" s="141">
        <v>130</v>
      </c>
      <c r="T23" s="141">
        <v>29973</v>
      </c>
      <c r="U23" s="155">
        <v>0</v>
      </c>
      <c r="V23" s="66">
        <v>29973</v>
      </c>
      <c r="W23" s="66">
        <v>130</v>
      </c>
      <c r="X23" s="359"/>
    </row>
    <row r="24" spans="1:24" ht="31.5" customHeight="1" x14ac:dyDescent="0.2">
      <c r="A24" s="44" t="s">
        <v>284</v>
      </c>
      <c r="B24" s="141">
        <v>390</v>
      </c>
      <c r="C24" s="67">
        <v>0</v>
      </c>
      <c r="D24" s="141">
        <v>856</v>
      </c>
      <c r="E24" s="67">
        <v>0</v>
      </c>
      <c r="F24" s="141">
        <v>73</v>
      </c>
      <c r="G24" s="67">
        <v>0</v>
      </c>
      <c r="H24" s="66">
        <v>364</v>
      </c>
      <c r="I24" s="67">
        <v>0</v>
      </c>
      <c r="J24" s="67">
        <v>0</v>
      </c>
      <c r="K24" s="67">
        <v>0</v>
      </c>
      <c r="L24" s="66">
        <v>437</v>
      </c>
      <c r="M24" s="67">
        <v>0</v>
      </c>
      <c r="N24" s="66">
        <v>419</v>
      </c>
      <c r="O24" s="67">
        <v>0</v>
      </c>
      <c r="P24" s="67">
        <v>0</v>
      </c>
      <c r="Q24" s="67">
        <v>0</v>
      </c>
      <c r="R24" s="141">
        <v>242</v>
      </c>
      <c r="S24" s="67">
        <v>0</v>
      </c>
      <c r="T24" s="155">
        <v>0</v>
      </c>
      <c r="U24" s="155">
        <v>0</v>
      </c>
      <c r="V24" s="66">
        <v>242</v>
      </c>
      <c r="W24" s="67">
        <v>0</v>
      </c>
      <c r="X24" s="359"/>
    </row>
    <row r="25" spans="1:24" ht="31.5" customHeight="1" x14ac:dyDescent="0.2">
      <c r="A25" s="31" t="s">
        <v>21</v>
      </c>
      <c r="B25" s="141">
        <v>17495</v>
      </c>
      <c r="C25" s="66">
        <v>56496</v>
      </c>
      <c r="D25" s="141">
        <v>22003</v>
      </c>
      <c r="E25" s="66">
        <v>21576</v>
      </c>
      <c r="F25" s="141">
        <v>196</v>
      </c>
      <c r="G25" s="66">
        <v>10183</v>
      </c>
      <c r="H25" s="67">
        <v>0</v>
      </c>
      <c r="I25" s="66">
        <v>1708</v>
      </c>
      <c r="J25" s="66">
        <v>4673</v>
      </c>
      <c r="K25" s="66">
        <v>5959</v>
      </c>
      <c r="L25" s="66">
        <v>4869</v>
      </c>
      <c r="M25" s="66">
        <v>17850</v>
      </c>
      <c r="N25" s="66">
        <v>17134</v>
      </c>
      <c r="O25" s="66">
        <v>3726</v>
      </c>
      <c r="P25" s="141">
        <v>61</v>
      </c>
      <c r="Q25" s="66">
        <v>2537</v>
      </c>
      <c r="R25" s="141">
        <v>103987</v>
      </c>
      <c r="S25" s="66">
        <v>4108</v>
      </c>
      <c r="T25" s="141">
        <v>2316</v>
      </c>
      <c r="U25" s="141">
        <v>7048</v>
      </c>
      <c r="V25" s="66">
        <v>106364</v>
      </c>
      <c r="W25" s="66">
        <v>13693</v>
      </c>
      <c r="X25" s="359"/>
    </row>
    <row r="26" spans="1:24" ht="31.5" customHeight="1" x14ac:dyDescent="0.2">
      <c r="A26" s="31" t="s">
        <v>285</v>
      </c>
      <c r="B26" s="155">
        <v>0</v>
      </c>
      <c r="C26" s="66">
        <v>108</v>
      </c>
      <c r="D26" s="67">
        <v>0</v>
      </c>
      <c r="E26" s="141">
        <v>424</v>
      </c>
      <c r="F26" s="67">
        <v>0</v>
      </c>
      <c r="G26" s="67">
        <v>0</v>
      </c>
      <c r="H26" s="67">
        <v>0</v>
      </c>
      <c r="I26" s="141">
        <v>305</v>
      </c>
      <c r="J26" s="67">
        <v>0</v>
      </c>
      <c r="K26" s="66">
        <v>59</v>
      </c>
      <c r="L26" s="67">
        <v>0</v>
      </c>
      <c r="M26" s="66">
        <v>364</v>
      </c>
      <c r="N26" s="67">
        <v>0</v>
      </c>
      <c r="O26" s="66">
        <v>60</v>
      </c>
      <c r="P26" s="155">
        <v>0</v>
      </c>
      <c r="Q26" s="66">
        <v>71</v>
      </c>
      <c r="R26" s="67">
        <v>0</v>
      </c>
      <c r="S26" s="67">
        <v>0</v>
      </c>
      <c r="T26" s="67">
        <v>0</v>
      </c>
      <c r="U26" s="141">
        <v>309</v>
      </c>
      <c r="V26" s="67">
        <v>0</v>
      </c>
      <c r="W26" s="66">
        <v>380</v>
      </c>
      <c r="X26" s="359"/>
    </row>
    <row r="27" spans="1:24" ht="31.5" customHeight="1" x14ac:dyDescent="0.2">
      <c r="A27" s="31" t="s">
        <v>42</v>
      </c>
      <c r="B27" s="141">
        <v>507274</v>
      </c>
      <c r="C27" s="66">
        <v>26427</v>
      </c>
      <c r="D27" s="141">
        <v>110745</v>
      </c>
      <c r="E27" s="141">
        <v>13247</v>
      </c>
      <c r="F27" s="141">
        <v>29192</v>
      </c>
      <c r="G27" s="141">
        <v>11087</v>
      </c>
      <c r="H27" s="67">
        <v>0</v>
      </c>
      <c r="I27" s="141">
        <v>1767</v>
      </c>
      <c r="J27" s="66">
        <v>41102</v>
      </c>
      <c r="K27" s="66">
        <v>122</v>
      </c>
      <c r="L27" s="66">
        <v>70294</v>
      </c>
      <c r="M27" s="66">
        <v>12976</v>
      </c>
      <c r="N27" s="66">
        <v>40451</v>
      </c>
      <c r="O27" s="66">
        <v>271</v>
      </c>
      <c r="P27" s="141">
        <v>60895</v>
      </c>
      <c r="Q27" s="66">
        <v>356</v>
      </c>
      <c r="R27" s="141">
        <v>39625</v>
      </c>
      <c r="S27" s="66">
        <v>5</v>
      </c>
      <c r="T27" s="141">
        <v>1156</v>
      </c>
      <c r="U27" s="141">
        <v>131</v>
      </c>
      <c r="V27" s="283">
        <v>101676</v>
      </c>
      <c r="W27" s="66">
        <v>492</v>
      </c>
      <c r="X27" s="359"/>
    </row>
    <row r="28" spans="1:24" ht="31.5" customHeight="1" x14ac:dyDescent="0.2">
      <c r="A28" s="31" t="s">
        <v>23</v>
      </c>
      <c r="B28" s="141">
        <v>318723</v>
      </c>
      <c r="C28" s="66">
        <v>154772</v>
      </c>
      <c r="D28" s="141">
        <v>20414</v>
      </c>
      <c r="E28" s="141">
        <v>147037</v>
      </c>
      <c r="F28" s="141">
        <v>20140</v>
      </c>
      <c r="G28" s="141">
        <v>18813</v>
      </c>
      <c r="H28" s="141">
        <v>4</v>
      </c>
      <c r="I28" s="141">
        <v>32831</v>
      </c>
      <c r="J28" s="66">
        <v>251</v>
      </c>
      <c r="K28" s="66">
        <v>45245</v>
      </c>
      <c r="L28" s="66">
        <v>20395</v>
      </c>
      <c r="M28" s="66">
        <v>96889</v>
      </c>
      <c r="N28" s="66">
        <v>19</v>
      </c>
      <c r="O28" s="66">
        <v>50148</v>
      </c>
      <c r="P28" s="141">
        <v>22289</v>
      </c>
      <c r="Q28" s="66">
        <v>24987</v>
      </c>
      <c r="R28" s="141">
        <v>16395</v>
      </c>
      <c r="S28" s="66">
        <v>22641</v>
      </c>
      <c r="T28" s="141">
        <v>44480</v>
      </c>
      <c r="U28" s="141">
        <v>23802</v>
      </c>
      <c r="V28" s="143">
        <v>83164</v>
      </c>
      <c r="W28" s="66">
        <v>71430</v>
      </c>
      <c r="X28" s="359"/>
    </row>
    <row r="29" spans="1:24" ht="31.5" customHeight="1" x14ac:dyDescent="0.2">
      <c r="A29" s="32" t="s">
        <v>286</v>
      </c>
      <c r="B29" s="215">
        <v>16004</v>
      </c>
      <c r="C29" s="215">
        <v>392067</v>
      </c>
      <c r="D29" s="68">
        <v>51048</v>
      </c>
      <c r="E29" s="68">
        <v>398416</v>
      </c>
      <c r="F29" s="68">
        <v>7028</v>
      </c>
      <c r="G29" s="68">
        <v>78144</v>
      </c>
      <c r="H29" s="68">
        <v>6967</v>
      </c>
      <c r="I29" s="68">
        <v>115727</v>
      </c>
      <c r="J29" s="68">
        <v>16383</v>
      </c>
      <c r="K29" s="68">
        <v>121769</v>
      </c>
      <c r="L29" s="68">
        <v>30378</v>
      </c>
      <c r="M29" s="68">
        <v>315640</v>
      </c>
      <c r="N29" s="68">
        <v>20670</v>
      </c>
      <c r="O29" s="68">
        <v>82776</v>
      </c>
      <c r="P29" s="68">
        <v>10710</v>
      </c>
      <c r="Q29" s="68">
        <v>85243</v>
      </c>
      <c r="R29" s="68">
        <v>10756</v>
      </c>
      <c r="S29" s="68">
        <v>137588</v>
      </c>
      <c r="T29" s="68">
        <v>14336</v>
      </c>
      <c r="U29" s="68">
        <v>342696</v>
      </c>
      <c r="V29" s="284">
        <v>35802</v>
      </c>
      <c r="W29" s="68">
        <v>565527</v>
      </c>
      <c r="X29" s="359"/>
    </row>
    <row r="30" spans="1:24" ht="21.75" customHeight="1" x14ac:dyDescent="0.2">
      <c r="A30" s="10" t="s">
        <v>418</v>
      </c>
      <c r="B30" s="41"/>
      <c r="C30" s="41"/>
      <c r="D30" s="41"/>
      <c r="E30" s="41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359"/>
    </row>
    <row r="31" spans="1:24" x14ac:dyDescent="0.2"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143"/>
      <c r="Q31" s="143"/>
      <c r="R31" s="143"/>
      <c r="S31" s="143"/>
      <c r="T31" s="112"/>
      <c r="U31" s="112"/>
      <c r="V31" s="112"/>
      <c r="W31" s="112"/>
    </row>
    <row r="32" spans="1:24" x14ac:dyDescent="0.2">
      <c r="B32" s="12"/>
      <c r="C32" s="12"/>
      <c r="E32" s="12"/>
      <c r="T32" s="63"/>
      <c r="U32" s="63"/>
      <c r="V32" s="63"/>
      <c r="W32" s="63"/>
    </row>
    <row r="33" spans="20:23" x14ac:dyDescent="0.2">
      <c r="T33" s="63"/>
      <c r="U33" s="63"/>
      <c r="V33" s="63"/>
      <c r="W33" s="63"/>
    </row>
  </sheetData>
  <mergeCells count="17">
    <mergeCell ref="V4:W4"/>
    <mergeCell ref="A2:W2"/>
    <mergeCell ref="P4:Q4"/>
    <mergeCell ref="A1:Q1"/>
    <mergeCell ref="X1:X30"/>
    <mergeCell ref="A3:A5"/>
    <mergeCell ref="H4:I4"/>
    <mergeCell ref="N4:O4"/>
    <mergeCell ref="B3:C4"/>
    <mergeCell ref="F3:O3"/>
    <mergeCell ref="F4:G4"/>
    <mergeCell ref="J4:K4"/>
    <mergeCell ref="D3:E4"/>
    <mergeCell ref="P3:W3"/>
    <mergeCell ref="R4:S4"/>
    <mergeCell ref="L4:M4"/>
    <mergeCell ref="T4:U4"/>
  </mergeCells>
  <printOptions horizontalCentered="1"/>
  <pageMargins left="0.25" right="0.25" top="0.5" bottom="0.5" header="0" footer="0"/>
  <pageSetup paperSize="9" scale="5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26"/>
  <sheetViews>
    <sheetView zoomScaleNormal="100" workbookViewId="0">
      <selection sqref="A1:Q1"/>
    </sheetView>
  </sheetViews>
  <sheetFormatPr defaultColWidth="9.140625" defaultRowHeight="12.75" x14ac:dyDescent="0.2"/>
  <cols>
    <col min="1" max="1" width="15.28515625" style="3" customWidth="1"/>
    <col min="2" max="19" width="9.85546875" style="259" customWidth="1"/>
    <col min="20" max="20" width="12" style="259" customWidth="1"/>
    <col min="21" max="21" width="11.7109375" style="259" customWidth="1"/>
    <col min="22" max="23" width="9.85546875" style="259" customWidth="1"/>
    <col min="24" max="24" width="6.7109375" style="3" customWidth="1"/>
    <col min="25" max="16384" width="9.140625" style="3"/>
  </cols>
  <sheetData>
    <row r="1" spans="1:24" ht="18" customHeight="1" x14ac:dyDescent="0.25">
      <c r="A1" s="411" t="s">
        <v>398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255"/>
      <c r="S1" s="255"/>
      <c r="T1" s="255"/>
      <c r="U1" s="255"/>
      <c r="V1" s="255"/>
      <c r="W1" s="255"/>
      <c r="X1" s="359">
        <v>33</v>
      </c>
    </row>
    <row r="2" spans="1:24" ht="12.7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359"/>
    </row>
    <row r="3" spans="1:24" ht="16.5" customHeight="1" x14ac:dyDescent="0.2">
      <c r="A3" s="403" t="s">
        <v>251</v>
      </c>
      <c r="B3" s="413">
        <v>2019</v>
      </c>
      <c r="C3" s="414"/>
      <c r="D3" s="418">
        <v>2020</v>
      </c>
      <c r="E3" s="418"/>
      <c r="F3" s="417">
        <v>2020</v>
      </c>
      <c r="G3" s="417"/>
      <c r="H3" s="417"/>
      <c r="I3" s="417"/>
      <c r="J3" s="417"/>
      <c r="K3" s="417"/>
      <c r="L3" s="417"/>
      <c r="M3" s="417"/>
      <c r="N3" s="417"/>
      <c r="O3" s="417"/>
      <c r="P3" s="420" t="s">
        <v>367</v>
      </c>
      <c r="Q3" s="421"/>
      <c r="R3" s="421"/>
      <c r="S3" s="421"/>
      <c r="T3" s="421"/>
      <c r="U3" s="421"/>
      <c r="V3" s="421"/>
      <c r="W3" s="422"/>
      <c r="X3" s="359"/>
    </row>
    <row r="4" spans="1:24" ht="15" customHeight="1" x14ac:dyDescent="0.2">
      <c r="A4" s="404"/>
      <c r="B4" s="415"/>
      <c r="C4" s="416"/>
      <c r="D4" s="419"/>
      <c r="E4" s="419"/>
      <c r="F4" s="412" t="s">
        <v>368</v>
      </c>
      <c r="G4" s="412"/>
      <c r="H4" s="412" t="s">
        <v>369</v>
      </c>
      <c r="I4" s="412"/>
      <c r="J4" s="412" t="s">
        <v>370</v>
      </c>
      <c r="K4" s="412"/>
      <c r="L4" s="408" t="s">
        <v>400</v>
      </c>
      <c r="M4" s="409"/>
      <c r="N4" s="412" t="s">
        <v>371</v>
      </c>
      <c r="O4" s="412"/>
      <c r="P4" s="412" t="s">
        <v>368</v>
      </c>
      <c r="Q4" s="412"/>
      <c r="R4" s="412" t="s">
        <v>369</v>
      </c>
      <c r="S4" s="412"/>
      <c r="T4" s="412" t="s">
        <v>370</v>
      </c>
      <c r="U4" s="412"/>
      <c r="V4" s="408" t="s">
        <v>400</v>
      </c>
      <c r="W4" s="409"/>
      <c r="X4" s="359"/>
    </row>
    <row r="5" spans="1:24" ht="32.25" customHeight="1" x14ac:dyDescent="0.2">
      <c r="A5" s="405"/>
      <c r="B5" s="256" t="s">
        <v>64</v>
      </c>
      <c r="C5" s="256" t="s">
        <v>372</v>
      </c>
      <c r="D5" s="256" t="s">
        <v>64</v>
      </c>
      <c r="E5" s="256" t="s">
        <v>372</v>
      </c>
      <c r="F5" s="256" t="s">
        <v>64</v>
      </c>
      <c r="G5" s="256" t="s">
        <v>372</v>
      </c>
      <c r="H5" s="256" t="s">
        <v>64</v>
      </c>
      <c r="I5" s="256" t="s">
        <v>372</v>
      </c>
      <c r="J5" s="256" t="s">
        <v>64</v>
      </c>
      <c r="K5" s="256" t="s">
        <v>372</v>
      </c>
      <c r="L5" s="256" t="s">
        <v>64</v>
      </c>
      <c r="M5" s="256" t="s">
        <v>372</v>
      </c>
      <c r="N5" s="256" t="s">
        <v>64</v>
      </c>
      <c r="O5" s="256" t="s">
        <v>372</v>
      </c>
      <c r="P5" s="256" t="s">
        <v>64</v>
      </c>
      <c r="Q5" s="256" t="s">
        <v>372</v>
      </c>
      <c r="R5" s="256" t="s">
        <v>64</v>
      </c>
      <c r="S5" s="256" t="s">
        <v>372</v>
      </c>
      <c r="T5" s="256" t="s">
        <v>64</v>
      </c>
      <c r="U5" s="256" t="s">
        <v>372</v>
      </c>
      <c r="V5" s="256" t="s">
        <v>64</v>
      </c>
      <c r="W5" s="256" t="s">
        <v>372</v>
      </c>
      <c r="X5" s="359"/>
    </row>
    <row r="6" spans="1:24" s="123" customFormat="1" ht="35.25" customHeight="1" x14ac:dyDescent="0.2">
      <c r="A6" s="261" t="s">
        <v>31</v>
      </c>
      <c r="B6" s="262">
        <v>7968280</v>
      </c>
      <c r="C6" s="262">
        <v>8335512</v>
      </c>
      <c r="D6" s="262">
        <v>5744084</v>
      </c>
      <c r="E6" s="262">
        <v>7593541</v>
      </c>
      <c r="F6" s="263">
        <v>1078771</v>
      </c>
      <c r="G6" s="262">
        <v>1958634</v>
      </c>
      <c r="H6" s="262">
        <v>1382493</v>
      </c>
      <c r="I6" s="262">
        <v>1446326</v>
      </c>
      <c r="J6" s="262">
        <v>1568381</v>
      </c>
      <c r="K6" s="262">
        <v>1873940</v>
      </c>
      <c r="L6" s="262">
        <v>4029645</v>
      </c>
      <c r="M6" s="262">
        <v>5278900</v>
      </c>
      <c r="N6" s="262">
        <v>1714439</v>
      </c>
      <c r="O6" s="262">
        <v>2314641</v>
      </c>
      <c r="P6" s="262">
        <v>1623007</v>
      </c>
      <c r="Q6" s="262">
        <v>1916002</v>
      </c>
      <c r="R6" s="262">
        <v>2026035</v>
      </c>
      <c r="S6" s="262">
        <v>2045159</v>
      </c>
      <c r="T6" s="262">
        <v>1686431</v>
      </c>
      <c r="U6" s="262">
        <v>2362842</v>
      </c>
      <c r="V6" s="262">
        <v>5335473</v>
      </c>
      <c r="W6" s="262">
        <v>6324003</v>
      </c>
      <c r="X6" s="359"/>
    </row>
    <row r="7" spans="1:24" s="2" customFormat="1" ht="35.25" customHeight="1" x14ac:dyDescent="0.25">
      <c r="A7" s="264" t="s">
        <v>34</v>
      </c>
      <c r="B7" s="265">
        <v>8</v>
      </c>
      <c r="C7" s="265">
        <v>1614</v>
      </c>
      <c r="D7" s="266">
        <v>0</v>
      </c>
      <c r="E7" s="265">
        <v>2220</v>
      </c>
      <c r="F7" s="266">
        <v>0</v>
      </c>
      <c r="G7" s="265">
        <v>700</v>
      </c>
      <c r="H7" s="266">
        <v>0</v>
      </c>
      <c r="I7" s="266">
        <v>0</v>
      </c>
      <c r="J7" s="266">
        <v>0</v>
      </c>
      <c r="K7" s="265">
        <v>766</v>
      </c>
      <c r="L7" s="266">
        <v>0</v>
      </c>
      <c r="M7" s="265">
        <v>1466</v>
      </c>
      <c r="N7" s="266">
        <v>0</v>
      </c>
      <c r="O7" s="265">
        <v>754</v>
      </c>
      <c r="P7" s="266">
        <v>0</v>
      </c>
      <c r="Q7" s="265">
        <v>939</v>
      </c>
      <c r="R7" s="266">
        <v>0</v>
      </c>
      <c r="S7" s="265">
        <v>1522</v>
      </c>
      <c r="T7" s="265">
        <v>14</v>
      </c>
      <c r="U7" s="265">
        <v>819</v>
      </c>
      <c r="V7" s="304">
        <v>14</v>
      </c>
      <c r="W7" s="304">
        <v>3280</v>
      </c>
      <c r="X7" s="359"/>
    </row>
    <row r="8" spans="1:24" s="2" customFormat="1" ht="35.25" customHeight="1" x14ac:dyDescent="0.25">
      <c r="A8" s="267" t="s">
        <v>364</v>
      </c>
      <c r="B8" s="265">
        <v>13852</v>
      </c>
      <c r="C8" s="265">
        <v>178568</v>
      </c>
      <c r="D8" s="265">
        <v>19887</v>
      </c>
      <c r="E8" s="265">
        <v>192721</v>
      </c>
      <c r="F8" s="265">
        <v>12639</v>
      </c>
      <c r="G8" s="265">
        <v>17258</v>
      </c>
      <c r="H8" s="265">
        <v>6882</v>
      </c>
      <c r="I8" s="265">
        <v>47537</v>
      </c>
      <c r="J8" s="265">
        <v>257</v>
      </c>
      <c r="K8" s="265">
        <v>76420</v>
      </c>
      <c r="L8" s="265">
        <v>19778</v>
      </c>
      <c r="M8" s="265">
        <v>141215</v>
      </c>
      <c r="N8" s="265">
        <v>109</v>
      </c>
      <c r="O8" s="265">
        <v>51506</v>
      </c>
      <c r="P8" s="265">
        <v>6373</v>
      </c>
      <c r="Q8" s="265">
        <v>65634</v>
      </c>
      <c r="R8" s="266">
        <v>0</v>
      </c>
      <c r="S8" s="265">
        <v>68107</v>
      </c>
      <c r="T8" s="266">
        <v>0</v>
      </c>
      <c r="U8" s="265">
        <v>73118</v>
      </c>
      <c r="V8" s="304">
        <v>6373</v>
      </c>
      <c r="W8" s="304">
        <v>206859</v>
      </c>
      <c r="X8" s="359"/>
    </row>
    <row r="9" spans="1:24" s="2" customFormat="1" ht="35.25" customHeight="1" x14ac:dyDescent="0.25">
      <c r="A9" s="264" t="s">
        <v>252</v>
      </c>
      <c r="B9" s="266">
        <v>0</v>
      </c>
      <c r="C9" s="265">
        <v>3070</v>
      </c>
      <c r="D9" s="265">
        <v>1491</v>
      </c>
      <c r="E9" s="265">
        <v>4081</v>
      </c>
      <c r="F9" s="265">
        <v>1491</v>
      </c>
      <c r="G9" s="266">
        <v>0</v>
      </c>
      <c r="H9" s="266">
        <v>0</v>
      </c>
      <c r="I9" s="265">
        <v>1018</v>
      </c>
      <c r="J9" s="266">
        <v>0</v>
      </c>
      <c r="K9" s="265">
        <v>2032</v>
      </c>
      <c r="L9" s="265">
        <v>1491</v>
      </c>
      <c r="M9" s="265">
        <v>3050</v>
      </c>
      <c r="N9" s="266">
        <v>0</v>
      </c>
      <c r="O9" s="265">
        <v>1031</v>
      </c>
      <c r="P9" s="266">
        <v>0</v>
      </c>
      <c r="Q9" s="266">
        <v>0</v>
      </c>
      <c r="R9" s="266">
        <v>0</v>
      </c>
      <c r="S9" s="265">
        <v>3005</v>
      </c>
      <c r="T9" s="266">
        <v>0</v>
      </c>
      <c r="U9" s="265">
        <v>2384</v>
      </c>
      <c r="V9" s="266">
        <v>0</v>
      </c>
      <c r="W9" s="304">
        <v>5389</v>
      </c>
      <c r="X9" s="359"/>
    </row>
    <row r="10" spans="1:24" s="2" customFormat="1" ht="35.25" customHeight="1" x14ac:dyDescent="0.25">
      <c r="A10" s="264" t="s">
        <v>253</v>
      </c>
      <c r="B10" s="266">
        <v>0</v>
      </c>
      <c r="C10" s="265">
        <v>5</v>
      </c>
      <c r="D10" s="266">
        <v>0</v>
      </c>
      <c r="E10" s="265">
        <v>8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65">
        <v>8</v>
      </c>
      <c r="L10" s="266">
        <v>0</v>
      </c>
      <c r="M10" s="265">
        <v>8</v>
      </c>
      <c r="N10" s="266">
        <v>0</v>
      </c>
      <c r="O10" s="266">
        <v>0</v>
      </c>
      <c r="P10" s="266">
        <v>0</v>
      </c>
      <c r="Q10" s="266">
        <v>0</v>
      </c>
      <c r="R10" s="266">
        <v>0</v>
      </c>
      <c r="S10" s="266">
        <v>0</v>
      </c>
      <c r="T10" s="266">
        <v>0</v>
      </c>
      <c r="U10" s="266">
        <v>0</v>
      </c>
      <c r="V10" s="266">
        <v>0</v>
      </c>
      <c r="W10" s="266">
        <v>0</v>
      </c>
      <c r="X10" s="359"/>
    </row>
    <row r="11" spans="1:24" s="2" customFormat="1" ht="35.25" customHeight="1" x14ac:dyDescent="0.25">
      <c r="A11" s="264" t="s">
        <v>254</v>
      </c>
      <c r="B11" s="265">
        <v>1420805</v>
      </c>
      <c r="C11" s="265">
        <v>28279</v>
      </c>
      <c r="D11" s="265">
        <v>1195996</v>
      </c>
      <c r="E11" s="265">
        <v>5695</v>
      </c>
      <c r="F11" s="265">
        <v>292850</v>
      </c>
      <c r="G11" s="265">
        <v>2949</v>
      </c>
      <c r="H11" s="265">
        <v>370690</v>
      </c>
      <c r="I11" s="266">
        <v>0</v>
      </c>
      <c r="J11" s="265">
        <v>232691</v>
      </c>
      <c r="K11" s="266">
        <v>0</v>
      </c>
      <c r="L11" s="265">
        <v>896231</v>
      </c>
      <c r="M11" s="265">
        <v>2949</v>
      </c>
      <c r="N11" s="265">
        <v>299765</v>
      </c>
      <c r="O11" s="265">
        <v>2746</v>
      </c>
      <c r="P11" s="265">
        <v>274820</v>
      </c>
      <c r="Q11" s="265">
        <v>121</v>
      </c>
      <c r="R11" s="265">
        <v>359237</v>
      </c>
      <c r="S11" s="265">
        <v>5431</v>
      </c>
      <c r="T11" s="265">
        <v>269488</v>
      </c>
      <c r="U11" s="265">
        <v>951</v>
      </c>
      <c r="V11" s="304">
        <v>903545</v>
      </c>
      <c r="W11" s="304">
        <v>6503</v>
      </c>
      <c r="X11" s="359"/>
    </row>
    <row r="12" spans="1:24" s="2" customFormat="1" ht="35.25" customHeight="1" x14ac:dyDescent="0.25">
      <c r="A12" s="264" t="s">
        <v>255</v>
      </c>
      <c r="B12" s="266">
        <v>0</v>
      </c>
      <c r="C12" s="265">
        <v>304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66">
        <v>0</v>
      </c>
      <c r="V12" s="266">
        <v>0</v>
      </c>
      <c r="W12" s="266">
        <v>0</v>
      </c>
      <c r="X12" s="359"/>
    </row>
    <row r="13" spans="1:24" s="2" customFormat="1" ht="35.25" customHeight="1" x14ac:dyDescent="0.25">
      <c r="A13" s="264" t="s">
        <v>36</v>
      </c>
      <c r="B13" s="265">
        <v>680</v>
      </c>
      <c r="C13" s="265">
        <v>1541</v>
      </c>
      <c r="D13" s="265">
        <v>6653</v>
      </c>
      <c r="E13" s="265">
        <v>1822</v>
      </c>
      <c r="F13" s="265">
        <v>1655</v>
      </c>
      <c r="G13" s="265">
        <v>409</v>
      </c>
      <c r="H13" s="265">
        <v>2013</v>
      </c>
      <c r="I13" s="265">
        <v>1379</v>
      </c>
      <c r="J13" s="265">
        <v>747</v>
      </c>
      <c r="K13" s="266">
        <v>0</v>
      </c>
      <c r="L13" s="265">
        <v>4415</v>
      </c>
      <c r="M13" s="265">
        <v>1788</v>
      </c>
      <c r="N13" s="265">
        <v>2238</v>
      </c>
      <c r="O13" s="265">
        <v>34</v>
      </c>
      <c r="P13" s="265">
        <v>156</v>
      </c>
      <c r="Q13" s="265">
        <v>200</v>
      </c>
      <c r="R13" s="265">
        <v>10</v>
      </c>
      <c r="S13" s="266">
        <v>0</v>
      </c>
      <c r="T13" s="265">
        <v>115</v>
      </c>
      <c r="U13" s="266">
        <v>0</v>
      </c>
      <c r="V13" s="304">
        <v>281</v>
      </c>
      <c r="W13" s="304">
        <v>200</v>
      </c>
      <c r="X13" s="359"/>
    </row>
    <row r="14" spans="1:24" s="2" customFormat="1" ht="35.25" customHeight="1" x14ac:dyDescent="0.25">
      <c r="A14" s="268" t="s">
        <v>18</v>
      </c>
      <c r="B14" s="265">
        <v>1438949</v>
      </c>
      <c r="C14" s="265">
        <v>1960826</v>
      </c>
      <c r="D14" s="265">
        <v>1416700</v>
      </c>
      <c r="E14" s="265">
        <v>1913890</v>
      </c>
      <c r="F14" s="265">
        <v>222128</v>
      </c>
      <c r="G14" s="265">
        <v>531356</v>
      </c>
      <c r="H14" s="265">
        <v>443389</v>
      </c>
      <c r="I14" s="265">
        <v>302255</v>
      </c>
      <c r="J14" s="265">
        <v>383131</v>
      </c>
      <c r="K14" s="265">
        <v>337111</v>
      </c>
      <c r="L14" s="265">
        <v>1048648</v>
      </c>
      <c r="M14" s="265">
        <v>1170722</v>
      </c>
      <c r="N14" s="265">
        <v>368052</v>
      </c>
      <c r="O14" s="265">
        <v>743168</v>
      </c>
      <c r="P14" s="265">
        <v>300508</v>
      </c>
      <c r="Q14" s="265">
        <v>485147</v>
      </c>
      <c r="R14" s="265">
        <v>531242</v>
      </c>
      <c r="S14" s="265">
        <v>405268</v>
      </c>
      <c r="T14" s="265">
        <v>417716</v>
      </c>
      <c r="U14" s="265">
        <v>560695</v>
      </c>
      <c r="V14" s="265">
        <v>1249466</v>
      </c>
      <c r="W14" s="265">
        <v>1451110</v>
      </c>
      <c r="X14" s="359"/>
    </row>
    <row r="15" spans="1:24" s="2" customFormat="1" ht="35.25" customHeight="1" x14ac:dyDescent="0.25">
      <c r="A15" s="269" t="s">
        <v>303</v>
      </c>
      <c r="B15" s="266">
        <v>0</v>
      </c>
      <c r="C15" s="266">
        <v>0</v>
      </c>
      <c r="D15" s="266">
        <v>0</v>
      </c>
      <c r="E15" s="266">
        <v>0</v>
      </c>
      <c r="F15" s="266">
        <v>0</v>
      </c>
      <c r="G15" s="266">
        <v>0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v>0</v>
      </c>
      <c r="Q15" s="266">
        <v>0</v>
      </c>
      <c r="R15" s="266">
        <v>0</v>
      </c>
      <c r="S15" s="266">
        <v>0</v>
      </c>
      <c r="T15" s="266">
        <v>0</v>
      </c>
      <c r="U15" s="266">
        <v>0</v>
      </c>
      <c r="V15" s="266">
        <v>0</v>
      </c>
      <c r="W15" s="266">
        <v>0</v>
      </c>
      <c r="X15" s="359"/>
    </row>
    <row r="16" spans="1:24" s="2" customFormat="1" ht="35.25" customHeight="1" x14ac:dyDescent="0.25">
      <c r="A16" s="264" t="s">
        <v>71</v>
      </c>
      <c r="B16" s="265">
        <v>1501243</v>
      </c>
      <c r="C16" s="265">
        <v>4683595</v>
      </c>
      <c r="D16" s="265">
        <v>913048</v>
      </c>
      <c r="E16" s="265">
        <v>4147839</v>
      </c>
      <c r="F16" s="265">
        <v>179242</v>
      </c>
      <c r="G16" s="265">
        <v>1097688</v>
      </c>
      <c r="H16" s="265">
        <v>216243</v>
      </c>
      <c r="I16" s="265">
        <v>855873</v>
      </c>
      <c r="J16" s="265">
        <v>201993</v>
      </c>
      <c r="K16" s="265">
        <v>1005747</v>
      </c>
      <c r="L16" s="265">
        <v>597478</v>
      </c>
      <c r="M16" s="265">
        <v>2959308</v>
      </c>
      <c r="N16" s="265">
        <v>315570</v>
      </c>
      <c r="O16" s="265">
        <v>1188531</v>
      </c>
      <c r="P16" s="265">
        <v>137823</v>
      </c>
      <c r="Q16" s="265">
        <v>1044764</v>
      </c>
      <c r="R16" s="265">
        <v>336783</v>
      </c>
      <c r="S16" s="265">
        <v>1249994</v>
      </c>
      <c r="T16" s="265">
        <v>276087</v>
      </c>
      <c r="U16" s="265">
        <v>1406788</v>
      </c>
      <c r="V16" s="265">
        <v>750693</v>
      </c>
      <c r="W16" s="265">
        <v>3701546</v>
      </c>
      <c r="X16" s="359"/>
    </row>
    <row r="17" spans="1:24" s="2" customFormat="1" ht="35.25" customHeight="1" x14ac:dyDescent="0.25">
      <c r="A17" s="264" t="s">
        <v>32</v>
      </c>
      <c r="B17" s="265">
        <v>45679</v>
      </c>
      <c r="C17" s="265">
        <v>3717</v>
      </c>
      <c r="D17" s="265">
        <v>24795</v>
      </c>
      <c r="E17" s="265">
        <v>2034</v>
      </c>
      <c r="F17" s="265">
        <v>726</v>
      </c>
      <c r="G17" s="265">
        <v>921</v>
      </c>
      <c r="H17" s="265">
        <v>789</v>
      </c>
      <c r="I17" s="265">
        <v>168</v>
      </c>
      <c r="J17" s="265">
        <v>6000</v>
      </c>
      <c r="K17" s="265">
        <v>52</v>
      </c>
      <c r="L17" s="265">
        <v>7515</v>
      </c>
      <c r="M17" s="265">
        <v>1141</v>
      </c>
      <c r="N17" s="265">
        <v>17280</v>
      </c>
      <c r="O17" s="265">
        <v>893</v>
      </c>
      <c r="P17" s="265">
        <v>1048</v>
      </c>
      <c r="Q17" s="265">
        <v>10654</v>
      </c>
      <c r="R17" s="265">
        <v>1534</v>
      </c>
      <c r="S17" s="265">
        <v>410</v>
      </c>
      <c r="T17" s="265">
        <v>415</v>
      </c>
      <c r="U17" s="265">
        <v>306</v>
      </c>
      <c r="V17" s="304">
        <v>2997</v>
      </c>
      <c r="W17" s="304">
        <v>11370</v>
      </c>
      <c r="X17" s="359"/>
    </row>
    <row r="18" spans="1:24" s="2" customFormat="1" ht="35.25" customHeight="1" x14ac:dyDescent="0.25">
      <c r="A18" s="264" t="s">
        <v>40</v>
      </c>
      <c r="B18" s="265">
        <v>670</v>
      </c>
      <c r="C18" s="265">
        <v>4063</v>
      </c>
      <c r="D18" s="265">
        <v>1090</v>
      </c>
      <c r="E18" s="265">
        <v>5123</v>
      </c>
      <c r="F18" s="266">
        <v>0</v>
      </c>
      <c r="G18" s="265">
        <v>334</v>
      </c>
      <c r="H18" s="266">
        <v>0</v>
      </c>
      <c r="I18" s="265">
        <v>1329</v>
      </c>
      <c r="J18" s="265">
        <v>1071</v>
      </c>
      <c r="K18" s="265">
        <v>2107</v>
      </c>
      <c r="L18" s="265">
        <v>1071</v>
      </c>
      <c r="M18" s="265">
        <v>3770</v>
      </c>
      <c r="N18" s="265">
        <v>19</v>
      </c>
      <c r="O18" s="265">
        <v>1353</v>
      </c>
      <c r="P18" s="266">
        <v>0</v>
      </c>
      <c r="Q18" s="266">
        <v>0</v>
      </c>
      <c r="R18" s="265">
        <v>31</v>
      </c>
      <c r="S18" s="265">
        <v>239</v>
      </c>
      <c r="T18" s="265">
        <v>35</v>
      </c>
      <c r="U18" s="265">
        <v>7655</v>
      </c>
      <c r="V18" s="304">
        <v>66</v>
      </c>
      <c r="W18" s="304">
        <v>7894</v>
      </c>
      <c r="X18" s="359"/>
    </row>
    <row r="19" spans="1:24" s="2" customFormat="1" ht="35.25" customHeight="1" x14ac:dyDescent="0.25">
      <c r="A19" s="264" t="s">
        <v>19</v>
      </c>
      <c r="B19" s="265">
        <v>2243910</v>
      </c>
      <c r="C19" s="265">
        <v>981512</v>
      </c>
      <c r="D19" s="265">
        <v>1966407</v>
      </c>
      <c r="E19" s="265">
        <v>927427</v>
      </c>
      <c r="F19" s="265">
        <v>309691</v>
      </c>
      <c r="G19" s="265">
        <v>182185</v>
      </c>
      <c r="H19" s="265">
        <v>335633</v>
      </c>
      <c r="I19" s="265">
        <v>186457</v>
      </c>
      <c r="J19" s="265">
        <v>673420</v>
      </c>
      <c r="K19" s="265">
        <v>345484</v>
      </c>
      <c r="L19" s="265">
        <v>1318744</v>
      </c>
      <c r="M19" s="265">
        <v>714126</v>
      </c>
      <c r="N19" s="265">
        <v>647663</v>
      </c>
      <c r="O19" s="265">
        <v>213301</v>
      </c>
      <c r="P19" s="265">
        <v>816216</v>
      </c>
      <c r="Q19" s="265">
        <v>223882</v>
      </c>
      <c r="R19" s="265">
        <v>634925</v>
      </c>
      <c r="S19" s="265">
        <v>245980</v>
      </c>
      <c r="T19" s="265">
        <v>668699</v>
      </c>
      <c r="U19" s="265">
        <v>231378</v>
      </c>
      <c r="V19" s="304">
        <v>2119840</v>
      </c>
      <c r="W19" s="304">
        <v>701240</v>
      </c>
      <c r="X19" s="359"/>
    </row>
    <row r="20" spans="1:24" s="2" customFormat="1" ht="35.25" customHeight="1" x14ac:dyDescent="0.25">
      <c r="A20" s="264" t="s">
        <v>41</v>
      </c>
      <c r="B20" s="265">
        <v>6</v>
      </c>
      <c r="C20" s="265">
        <v>242</v>
      </c>
      <c r="D20" s="266">
        <v>0</v>
      </c>
      <c r="E20" s="265">
        <v>5744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5">
        <v>41</v>
      </c>
      <c r="L20" s="266">
        <v>0</v>
      </c>
      <c r="M20" s="265">
        <v>41</v>
      </c>
      <c r="N20" s="266">
        <v>0</v>
      </c>
      <c r="O20" s="265">
        <v>5703</v>
      </c>
      <c r="P20" s="266">
        <v>0</v>
      </c>
      <c r="Q20" s="266">
        <v>0</v>
      </c>
      <c r="R20" s="266">
        <v>0</v>
      </c>
      <c r="S20" s="266">
        <v>0</v>
      </c>
      <c r="T20" s="266">
        <v>0</v>
      </c>
      <c r="U20" s="265">
        <v>9787</v>
      </c>
      <c r="V20" s="266">
        <v>0</v>
      </c>
      <c r="W20" s="304">
        <v>9787</v>
      </c>
      <c r="X20" s="359"/>
    </row>
    <row r="21" spans="1:24" s="2" customFormat="1" ht="35.25" customHeight="1" x14ac:dyDescent="0.25">
      <c r="A21" s="267" t="s">
        <v>373</v>
      </c>
      <c r="B21" s="265">
        <v>458986</v>
      </c>
      <c r="C21" s="265">
        <v>250481</v>
      </c>
      <c r="D21" s="265">
        <v>44855</v>
      </c>
      <c r="E21" s="265">
        <v>203077</v>
      </c>
      <c r="F21" s="265">
        <v>8821</v>
      </c>
      <c r="G21" s="265">
        <v>84751</v>
      </c>
      <c r="H21" s="265">
        <v>6850</v>
      </c>
      <c r="I21" s="265">
        <v>14004</v>
      </c>
      <c r="J21" s="265">
        <v>23045</v>
      </c>
      <c r="K21" s="265">
        <v>52846</v>
      </c>
      <c r="L21" s="265">
        <v>38716</v>
      </c>
      <c r="M21" s="265">
        <v>151601</v>
      </c>
      <c r="N21" s="265">
        <v>6139</v>
      </c>
      <c r="O21" s="265">
        <v>51476</v>
      </c>
      <c r="P21" s="265">
        <v>2818</v>
      </c>
      <c r="Q21" s="265">
        <v>56781</v>
      </c>
      <c r="R21" s="265">
        <v>2266</v>
      </c>
      <c r="S21" s="265">
        <v>38449</v>
      </c>
      <c r="T21" s="265">
        <v>5910</v>
      </c>
      <c r="U21" s="265">
        <v>37980</v>
      </c>
      <c r="V21" s="304">
        <v>10994</v>
      </c>
      <c r="W21" s="304">
        <v>133210</v>
      </c>
      <c r="X21" s="359"/>
    </row>
    <row r="22" spans="1:24" s="2" customFormat="1" ht="35.25" customHeight="1" x14ac:dyDescent="0.25">
      <c r="A22" s="264" t="s">
        <v>21</v>
      </c>
      <c r="B22" s="265">
        <v>17495</v>
      </c>
      <c r="C22" s="265">
        <v>56496</v>
      </c>
      <c r="D22" s="265">
        <v>22003</v>
      </c>
      <c r="E22" s="265">
        <v>21576</v>
      </c>
      <c r="F22" s="265">
        <v>196</v>
      </c>
      <c r="G22" s="265">
        <v>10183</v>
      </c>
      <c r="H22" s="266">
        <v>0</v>
      </c>
      <c r="I22" s="265">
        <v>1708</v>
      </c>
      <c r="J22" s="265">
        <v>4673</v>
      </c>
      <c r="K22" s="265">
        <v>5959</v>
      </c>
      <c r="L22" s="265">
        <v>4869</v>
      </c>
      <c r="M22" s="265">
        <v>17850</v>
      </c>
      <c r="N22" s="265">
        <v>17134</v>
      </c>
      <c r="O22" s="265">
        <v>3726</v>
      </c>
      <c r="P22" s="265">
        <v>61</v>
      </c>
      <c r="Q22" s="265">
        <v>2537</v>
      </c>
      <c r="R22" s="265">
        <v>103987</v>
      </c>
      <c r="S22" s="265">
        <v>4108</v>
      </c>
      <c r="T22" s="265">
        <v>2316</v>
      </c>
      <c r="U22" s="265">
        <v>7048</v>
      </c>
      <c r="V22" s="304">
        <v>106364</v>
      </c>
      <c r="W22" s="304">
        <v>13693</v>
      </c>
      <c r="X22" s="359"/>
    </row>
    <row r="23" spans="1:24" s="2" customFormat="1" ht="35.25" customHeight="1" x14ac:dyDescent="0.25">
      <c r="A23" s="264" t="s">
        <v>42</v>
      </c>
      <c r="B23" s="265">
        <v>507274</v>
      </c>
      <c r="C23" s="265">
        <v>26427</v>
      </c>
      <c r="D23" s="265">
        <v>110745</v>
      </c>
      <c r="E23" s="265">
        <v>13247</v>
      </c>
      <c r="F23" s="265">
        <v>29192</v>
      </c>
      <c r="G23" s="265">
        <v>11087</v>
      </c>
      <c r="H23" s="266">
        <v>0</v>
      </c>
      <c r="I23" s="265">
        <v>1767</v>
      </c>
      <c r="J23" s="265">
        <v>41102</v>
      </c>
      <c r="K23" s="265">
        <v>122</v>
      </c>
      <c r="L23" s="265">
        <v>70294</v>
      </c>
      <c r="M23" s="265">
        <v>12976</v>
      </c>
      <c r="N23" s="265">
        <v>40451</v>
      </c>
      <c r="O23" s="265">
        <v>271</v>
      </c>
      <c r="P23" s="265">
        <v>60895</v>
      </c>
      <c r="Q23" s="265">
        <v>356</v>
      </c>
      <c r="R23" s="265">
        <v>39625</v>
      </c>
      <c r="S23" s="265">
        <v>5</v>
      </c>
      <c r="T23" s="265">
        <v>1156</v>
      </c>
      <c r="U23" s="265">
        <v>131</v>
      </c>
      <c r="V23" s="304">
        <v>101676</v>
      </c>
      <c r="W23" s="304">
        <v>492</v>
      </c>
      <c r="X23" s="359"/>
    </row>
    <row r="24" spans="1:24" s="2" customFormat="1" ht="35.25" customHeight="1" x14ac:dyDescent="0.25">
      <c r="A24" s="270" t="s">
        <v>23</v>
      </c>
      <c r="B24" s="271">
        <v>318723</v>
      </c>
      <c r="C24" s="271">
        <v>154772</v>
      </c>
      <c r="D24" s="271">
        <v>20414</v>
      </c>
      <c r="E24" s="271">
        <v>147037</v>
      </c>
      <c r="F24" s="271">
        <v>20140</v>
      </c>
      <c r="G24" s="271">
        <v>18813</v>
      </c>
      <c r="H24" s="271">
        <v>4</v>
      </c>
      <c r="I24" s="271">
        <v>32831</v>
      </c>
      <c r="J24" s="271">
        <v>251</v>
      </c>
      <c r="K24" s="271">
        <v>45245</v>
      </c>
      <c r="L24" s="271">
        <v>20395</v>
      </c>
      <c r="M24" s="271">
        <v>96889</v>
      </c>
      <c r="N24" s="271">
        <v>19</v>
      </c>
      <c r="O24" s="271">
        <v>50148</v>
      </c>
      <c r="P24" s="271">
        <v>22289</v>
      </c>
      <c r="Q24" s="271">
        <v>24987</v>
      </c>
      <c r="R24" s="271">
        <v>16395</v>
      </c>
      <c r="S24" s="271">
        <v>22641</v>
      </c>
      <c r="T24" s="271">
        <v>44480</v>
      </c>
      <c r="U24" s="271">
        <v>23802</v>
      </c>
      <c r="V24" s="305">
        <v>83164</v>
      </c>
      <c r="W24" s="305">
        <v>71430</v>
      </c>
      <c r="X24" s="359"/>
    </row>
    <row r="25" spans="1:24" ht="21.75" customHeight="1" x14ac:dyDescent="0.2">
      <c r="A25" s="10" t="s">
        <v>419</v>
      </c>
      <c r="B25" s="257"/>
      <c r="C25" s="257"/>
      <c r="D25" s="257"/>
      <c r="E25" s="257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359"/>
    </row>
    <row r="26" spans="1:24" x14ac:dyDescent="0.2"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46"/>
    </row>
  </sheetData>
  <mergeCells count="17">
    <mergeCell ref="V4:W4"/>
    <mergeCell ref="A2:W2"/>
    <mergeCell ref="P4:Q4"/>
    <mergeCell ref="A1:Q1"/>
    <mergeCell ref="X1:X25"/>
    <mergeCell ref="A3:A5"/>
    <mergeCell ref="N4:O4"/>
    <mergeCell ref="B3:C4"/>
    <mergeCell ref="F4:G4"/>
    <mergeCell ref="H4:I4"/>
    <mergeCell ref="F3:O3"/>
    <mergeCell ref="J4:K4"/>
    <mergeCell ref="D3:E4"/>
    <mergeCell ref="P3:W3"/>
    <mergeCell ref="R4:S4"/>
    <mergeCell ref="L4:M4"/>
    <mergeCell ref="T4:U4"/>
  </mergeCells>
  <printOptions horizontalCentered="1"/>
  <pageMargins left="0.25" right="0.25" top="0.5" bottom="0.5" header="0" footer="0"/>
  <pageSetup paperSize="9" scale="6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X23"/>
  <sheetViews>
    <sheetView zoomScaleNormal="100" workbookViewId="0">
      <selection sqref="A1:O1"/>
    </sheetView>
  </sheetViews>
  <sheetFormatPr defaultRowHeight="12.75" x14ac:dyDescent="0.2"/>
  <cols>
    <col min="1" max="1" width="20.5703125" style="3" customWidth="1"/>
    <col min="2" max="4" width="11.85546875" style="3" customWidth="1"/>
    <col min="5" max="5" width="11.7109375" style="3" customWidth="1"/>
    <col min="6" max="23" width="11.85546875" style="3" customWidth="1"/>
    <col min="24" max="24" width="6.7109375" style="3" customWidth="1"/>
    <col min="25" max="16384" width="9.140625" style="3"/>
  </cols>
  <sheetData>
    <row r="1" spans="1:24" ht="18" customHeight="1" x14ac:dyDescent="0.25">
      <c r="A1" s="411" t="s">
        <v>399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301"/>
      <c r="Q1" s="301"/>
      <c r="R1" s="301"/>
      <c r="S1" s="301"/>
      <c r="T1" s="301"/>
      <c r="U1" s="301"/>
      <c r="V1" s="301"/>
      <c r="W1" s="301"/>
      <c r="X1" s="359">
        <v>34</v>
      </c>
    </row>
    <row r="2" spans="1:24" ht="12.7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359"/>
    </row>
    <row r="3" spans="1:24" ht="32.25" customHeight="1" x14ac:dyDescent="0.2">
      <c r="A3" s="403" t="s">
        <v>105</v>
      </c>
      <c r="B3" s="384">
        <v>2019</v>
      </c>
      <c r="C3" s="385"/>
      <c r="D3" s="364">
        <v>2020</v>
      </c>
      <c r="E3" s="364"/>
      <c r="F3" s="406">
        <v>2020</v>
      </c>
      <c r="G3" s="406"/>
      <c r="H3" s="406"/>
      <c r="I3" s="406"/>
      <c r="J3" s="406"/>
      <c r="K3" s="406"/>
      <c r="L3" s="406"/>
      <c r="M3" s="406"/>
      <c r="N3" s="406"/>
      <c r="O3" s="406"/>
      <c r="P3" s="360" t="s">
        <v>346</v>
      </c>
      <c r="Q3" s="361"/>
      <c r="R3" s="361"/>
      <c r="S3" s="361"/>
      <c r="T3" s="361"/>
      <c r="U3" s="361"/>
      <c r="V3" s="361"/>
      <c r="W3" s="362"/>
      <c r="X3" s="359"/>
    </row>
    <row r="4" spans="1:24" ht="32.25" customHeight="1" x14ac:dyDescent="0.2">
      <c r="A4" s="404"/>
      <c r="B4" s="386"/>
      <c r="C4" s="387"/>
      <c r="D4" s="407"/>
      <c r="E4" s="407"/>
      <c r="F4" s="369" t="s">
        <v>297</v>
      </c>
      <c r="G4" s="369"/>
      <c r="H4" s="369" t="s">
        <v>298</v>
      </c>
      <c r="I4" s="369"/>
      <c r="J4" s="412" t="s">
        <v>370</v>
      </c>
      <c r="K4" s="412"/>
      <c r="L4" s="408" t="s">
        <v>400</v>
      </c>
      <c r="M4" s="409"/>
      <c r="N4" s="369" t="s">
        <v>300</v>
      </c>
      <c r="O4" s="369"/>
      <c r="P4" s="369" t="s">
        <v>297</v>
      </c>
      <c r="Q4" s="369"/>
      <c r="R4" s="369" t="s">
        <v>298</v>
      </c>
      <c r="S4" s="369"/>
      <c r="T4" s="412" t="s">
        <v>370</v>
      </c>
      <c r="U4" s="412"/>
      <c r="V4" s="408" t="s">
        <v>400</v>
      </c>
      <c r="W4" s="409"/>
      <c r="X4" s="359"/>
    </row>
    <row r="5" spans="1:24" ht="48" customHeight="1" x14ac:dyDescent="0.2">
      <c r="A5" s="405"/>
      <c r="B5" s="45" t="s">
        <v>64</v>
      </c>
      <c r="C5" s="45" t="s">
        <v>291</v>
      </c>
      <c r="D5" s="45" t="s">
        <v>64</v>
      </c>
      <c r="E5" s="45" t="s">
        <v>291</v>
      </c>
      <c r="F5" s="45" t="s">
        <v>64</v>
      </c>
      <c r="G5" s="45" t="s">
        <v>291</v>
      </c>
      <c r="H5" s="45" t="s">
        <v>64</v>
      </c>
      <c r="I5" s="45" t="s">
        <v>291</v>
      </c>
      <c r="J5" s="45" t="s">
        <v>64</v>
      </c>
      <c r="K5" s="45" t="s">
        <v>291</v>
      </c>
      <c r="L5" s="45" t="s">
        <v>64</v>
      </c>
      <c r="M5" s="45" t="s">
        <v>291</v>
      </c>
      <c r="N5" s="45" t="s">
        <v>64</v>
      </c>
      <c r="O5" s="45" t="s">
        <v>291</v>
      </c>
      <c r="P5" s="45" t="s">
        <v>64</v>
      </c>
      <c r="Q5" s="45" t="s">
        <v>291</v>
      </c>
      <c r="R5" s="45" t="s">
        <v>64</v>
      </c>
      <c r="S5" s="45" t="s">
        <v>291</v>
      </c>
      <c r="T5" s="45" t="s">
        <v>64</v>
      </c>
      <c r="U5" s="45" t="s">
        <v>291</v>
      </c>
      <c r="V5" s="45" t="s">
        <v>64</v>
      </c>
      <c r="W5" s="45" t="s">
        <v>291</v>
      </c>
      <c r="X5" s="359"/>
    </row>
    <row r="6" spans="1:24" s="123" customFormat="1" ht="48" customHeight="1" x14ac:dyDescent="0.2">
      <c r="A6" s="261" t="s">
        <v>31</v>
      </c>
      <c r="B6" s="263">
        <v>21588014</v>
      </c>
      <c r="C6" s="262">
        <v>13365485</v>
      </c>
      <c r="D6" s="263">
        <v>16280736</v>
      </c>
      <c r="E6" s="262">
        <v>12961589</v>
      </c>
      <c r="F6" s="262">
        <v>3910167</v>
      </c>
      <c r="G6" s="262">
        <v>2977589</v>
      </c>
      <c r="H6" s="262">
        <v>3555942</v>
      </c>
      <c r="I6" s="262">
        <v>1923399</v>
      </c>
      <c r="J6" s="262">
        <v>3845095</v>
      </c>
      <c r="K6" s="262">
        <v>4089466</v>
      </c>
      <c r="L6" s="262">
        <v>11311204</v>
      </c>
      <c r="M6" s="262">
        <v>8990454</v>
      </c>
      <c r="N6" s="262">
        <v>4969532</v>
      </c>
      <c r="O6" s="262">
        <v>3971135</v>
      </c>
      <c r="P6" s="263">
        <v>4547172</v>
      </c>
      <c r="Q6" s="262">
        <v>3434862</v>
      </c>
      <c r="R6" s="263">
        <v>5683491</v>
      </c>
      <c r="S6" s="262">
        <v>3941073</v>
      </c>
      <c r="T6" s="263">
        <v>5257909</v>
      </c>
      <c r="U6" s="263">
        <v>4647194</v>
      </c>
      <c r="V6" s="263">
        <v>15488572</v>
      </c>
      <c r="W6" s="262">
        <v>12023129</v>
      </c>
      <c r="X6" s="359"/>
    </row>
    <row r="7" spans="1:24" s="2" customFormat="1" ht="48" customHeight="1" x14ac:dyDescent="0.25">
      <c r="A7" s="264" t="s">
        <v>106</v>
      </c>
      <c r="B7" s="329">
        <v>18</v>
      </c>
      <c r="C7" s="329">
        <v>6950</v>
      </c>
      <c r="D7" s="329">
        <v>5101</v>
      </c>
      <c r="E7" s="329">
        <v>88531</v>
      </c>
      <c r="F7" s="330">
        <v>0</v>
      </c>
      <c r="G7" s="329">
        <v>17932</v>
      </c>
      <c r="H7" s="329">
        <v>4523</v>
      </c>
      <c r="I7" s="329">
        <v>44325</v>
      </c>
      <c r="J7" s="329">
        <v>578</v>
      </c>
      <c r="K7" s="329">
        <v>20164</v>
      </c>
      <c r="L7" s="329">
        <v>5101</v>
      </c>
      <c r="M7" s="329">
        <v>82421</v>
      </c>
      <c r="N7" s="330">
        <v>0</v>
      </c>
      <c r="O7" s="329">
        <v>6110</v>
      </c>
      <c r="P7" s="330">
        <v>0</v>
      </c>
      <c r="Q7" s="329">
        <v>4068</v>
      </c>
      <c r="R7" s="329">
        <v>3918</v>
      </c>
      <c r="S7" s="329">
        <v>16031</v>
      </c>
      <c r="T7" s="329">
        <v>3512</v>
      </c>
      <c r="U7" s="329">
        <v>17268</v>
      </c>
      <c r="V7" s="329">
        <v>7430</v>
      </c>
      <c r="W7" s="329">
        <v>37367</v>
      </c>
      <c r="X7" s="359"/>
    </row>
    <row r="8" spans="1:24" s="2" customFormat="1" ht="48" customHeight="1" x14ac:dyDescent="0.25">
      <c r="A8" s="264" t="s">
        <v>43</v>
      </c>
      <c r="B8" s="329">
        <v>16385</v>
      </c>
      <c r="C8" s="329">
        <v>7195</v>
      </c>
      <c r="D8" s="329">
        <v>4931</v>
      </c>
      <c r="E8" s="329">
        <v>10280</v>
      </c>
      <c r="F8" s="329">
        <v>6</v>
      </c>
      <c r="G8" s="329">
        <v>2315</v>
      </c>
      <c r="H8" s="329">
        <v>8</v>
      </c>
      <c r="I8" s="329">
        <v>827</v>
      </c>
      <c r="J8" s="329">
        <v>4918</v>
      </c>
      <c r="K8" s="329">
        <v>4051</v>
      </c>
      <c r="L8" s="329">
        <v>4932</v>
      </c>
      <c r="M8" s="329">
        <v>7193</v>
      </c>
      <c r="N8" s="330">
        <v>0</v>
      </c>
      <c r="O8" s="329">
        <v>3087</v>
      </c>
      <c r="P8" s="330">
        <v>0</v>
      </c>
      <c r="Q8" s="329">
        <v>1174</v>
      </c>
      <c r="R8" s="329">
        <v>61</v>
      </c>
      <c r="S8" s="329">
        <v>4856</v>
      </c>
      <c r="T8" s="331">
        <v>0</v>
      </c>
      <c r="U8" s="329">
        <v>3852</v>
      </c>
      <c r="V8" s="329">
        <v>61</v>
      </c>
      <c r="W8" s="329">
        <v>9882</v>
      </c>
      <c r="X8" s="359"/>
    </row>
    <row r="9" spans="1:24" s="2" customFormat="1" ht="48" customHeight="1" x14ac:dyDescent="0.25">
      <c r="A9" s="264" t="s">
        <v>107</v>
      </c>
      <c r="B9" s="330">
        <v>0</v>
      </c>
      <c r="C9" s="329">
        <v>5</v>
      </c>
      <c r="D9" s="330">
        <v>0</v>
      </c>
      <c r="E9" s="329">
        <v>8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29">
        <v>8</v>
      </c>
      <c r="L9" s="330">
        <v>0</v>
      </c>
      <c r="M9" s="329">
        <v>8</v>
      </c>
      <c r="N9" s="330">
        <v>0</v>
      </c>
      <c r="O9" s="330">
        <v>0</v>
      </c>
      <c r="P9" s="330">
        <v>0</v>
      </c>
      <c r="Q9" s="331">
        <v>0</v>
      </c>
      <c r="R9" s="331">
        <v>0</v>
      </c>
      <c r="S9" s="331">
        <v>0</v>
      </c>
      <c r="T9" s="331">
        <v>0</v>
      </c>
      <c r="U9" s="331"/>
      <c r="V9" s="331">
        <v>0</v>
      </c>
      <c r="W9" s="331">
        <v>0</v>
      </c>
      <c r="X9" s="359"/>
    </row>
    <row r="10" spans="1:24" s="2" customFormat="1" ht="48" customHeight="1" x14ac:dyDescent="0.25">
      <c r="A10" s="264" t="s">
        <v>37</v>
      </c>
      <c r="B10" s="329">
        <v>18003</v>
      </c>
      <c r="C10" s="329">
        <v>8806</v>
      </c>
      <c r="D10" s="329">
        <v>6580</v>
      </c>
      <c r="E10" s="329">
        <v>51116</v>
      </c>
      <c r="F10" s="329">
        <v>2410</v>
      </c>
      <c r="G10" s="329">
        <v>14201</v>
      </c>
      <c r="H10" s="329">
        <v>223</v>
      </c>
      <c r="I10" s="329">
        <v>2817</v>
      </c>
      <c r="J10" s="329">
        <v>115</v>
      </c>
      <c r="K10" s="329">
        <v>10920</v>
      </c>
      <c r="L10" s="329">
        <v>2748</v>
      </c>
      <c r="M10" s="329">
        <v>27938</v>
      </c>
      <c r="N10" s="329">
        <v>3832</v>
      </c>
      <c r="O10" s="329">
        <v>23178</v>
      </c>
      <c r="P10" s="329">
        <v>5214</v>
      </c>
      <c r="Q10" s="329">
        <v>11753</v>
      </c>
      <c r="R10" s="329">
        <v>64</v>
      </c>
      <c r="S10" s="329">
        <v>22581</v>
      </c>
      <c r="T10" s="329">
        <v>9621</v>
      </c>
      <c r="U10" s="329">
        <v>26252</v>
      </c>
      <c r="V10" s="329">
        <v>14899</v>
      </c>
      <c r="W10" s="329">
        <v>60586</v>
      </c>
      <c r="X10" s="359"/>
    </row>
    <row r="11" spans="1:24" s="2" customFormat="1" ht="48" customHeight="1" x14ac:dyDescent="0.25">
      <c r="A11" s="264" t="s">
        <v>71</v>
      </c>
      <c r="B11" s="329">
        <v>1501243</v>
      </c>
      <c r="C11" s="329">
        <v>4683595</v>
      </c>
      <c r="D11" s="329">
        <v>913048</v>
      </c>
      <c r="E11" s="329">
        <v>4147839</v>
      </c>
      <c r="F11" s="329">
        <v>179242</v>
      </c>
      <c r="G11" s="329">
        <v>1097688</v>
      </c>
      <c r="H11" s="329">
        <v>216243</v>
      </c>
      <c r="I11" s="329">
        <v>855873</v>
      </c>
      <c r="J11" s="329">
        <v>201994</v>
      </c>
      <c r="K11" s="329">
        <v>1005747</v>
      </c>
      <c r="L11" s="329">
        <v>597479</v>
      </c>
      <c r="M11" s="329">
        <v>2959308</v>
      </c>
      <c r="N11" s="329">
        <v>315569</v>
      </c>
      <c r="O11" s="329">
        <v>1188531</v>
      </c>
      <c r="P11" s="329">
        <v>137823</v>
      </c>
      <c r="Q11" s="329">
        <v>1044764</v>
      </c>
      <c r="R11" s="329">
        <v>336783</v>
      </c>
      <c r="S11" s="329">
        <v>1249994</v>
      </c>
      <c r="T11" s="329">
        <v>276087</v>
      </c>
      <c r="U11" s="329">
        <v>1406788</v>
      </c>
      <c r="V11" s="329">
        <v>750693</v>
      </c>
      <c r="W11" s="329">
        <v>3701546</v>
      </c>
      <c r="X11" s="359"/>
    </row>
    <row r="12" spans="1:24" s="2" customFormat="1" ht="48" customHeight="1" x14ac:dyDescent="0.25">
      <c r="A12" s="264" t="s">
        <v>32</v>
      </c>
      <c r="B12" s="329">
        <v>45679</v>
      </c>
      <c r="C12" s="329">
        <v>3717</v>
      </c>
      <c r="D12" s="329">
        <v>24795</v>
      </c>
      <c r="E12" s="329">
        <v>2034</v>
      </c>
      <c r="F12" s="329">
        <v>726</v>
      </c>
      <c r="G12" s="329">
        <v>921</v>
      </c>
      <c r="H12" s="329">
        <v>789</v>
      </c>
      <c r="I12" s="329">
        <v>168</v>
      </c>
      <c r="J12" s="329">
        <v>6000</v>
      </c>
      <c r="K12" s="329">
        <v>52</v>
      </c>
      <c r="L12" s="329">
        <v>7515</v>
      </c>
      <c r="M12" s="329">
        <v>1141</v>
      </c>
      <c r="N12" s="329">
        <v>17280</v>
      </c>
      <c r="O12" s="329">
        <v>893</v>
      </c>
      <c r="P12" s="329">
        <v>1048</v>
      </c>
      <c r="Q12" s="329">
        <v>10654</v>
      </c>
      <c r="R12" s="329">
        <v>1534</v>
      </c>
      <c r="S12" s="329">
        <v>410</v>
      </c>
      <c r="T12" s="329">
        <v>415</v>
      </c>
      <c r="U12" s="329">
        <v>306</v>
      </c>
      <c r="V12" s="329">
        <v>2997</v>
      </c>
      <c r="W12" s="329">
        <v>11370</v>
      </c>
      <c r="X12" s="359"/>
    </row>
    <row r="13" spans="1:24" s="2" customFormat="1" ht="48" customHeight="1" x14ac:dyDescent="0.25">
      <c r="A13" s="264" t="s">
        <v>38</v>
      </c>
      <c r="B13" s="329">
        <v>335015</v>
      </c>
      <c r="C13" s="329">
        <v>143903</v>
      </c>
      <c r="D13" s="329">
        <v>347439</v>
      </c>
      <c r="E13" s="329">
        <v>118679</v>
      </c>
      <c r="F13" s="329">
        <v>120198</v>
      </c>
      <c r="G13" s="329">
        <v>19776</v>
      </c>
      <c r="H13" s="329">
        <v>65991</v>
      </c>
      <c r="I13" s="329">
        <v>27979</v>
      </c>
      <c r="J13" s="329">
        <v>74659</v>
      </c>
      <c r="K13" s="329">
        <v>17164</v>
      </c>
      <c r="L13" s="329">
        <v>260848</v>
      </c>
      <c r="M13" s="329">
        <v>64919</v>
      </c>
      <c r="N13" s="329">
        <v>86591</v>
      </c>
      <c r="O13" s="329">
        <v>53760</v>
      </c>
      <c r="P13" s="329">
        <v>65800</v>
      </c>
      <c r="Q13" s="329">
        <v>37001</v>
      </c>
      <c r="R13" s="329">
        <v>42187</v>
      </c>
      <c r="S13" s="329">
        <v>14996</v>
      </c>
      <c r="T13" s="329">
        <v>38458</v>
      </c>
      <c r="U13" s="329">
        <v>36707</v>
      </c>
      <c r="V13" s="329">
        <v>146445</v>
      </c>
      <c r="W13" s="329">
        <v>88704</v>
      </c>
      <c r="X13" s="359"/>
    </row>
    <row r="14" spans="1:24" s="2" customFormat="1" ht="48" customHeight="1" x14ac:dyDescent="0.25">
      <c r="A14" s="264" t="s">
        <v>39</v>
      </c>
      <c r="B14" s="329">
        <v>68378</v>
      </c>
      <c r="C14" s="329">
        <v>60515</v>
      </c>
      <c r="D14" s="329">
        <v>43332</v>
      </c>
      <c r="E14" s="329">
        <v>15773</v>
      </c>
      <c r="F14" s="329">
        <v>11940</v>
      </c>
      <c r="G14" s="329">
        <v>10338</v>
      </c>
      <c r="H14" s="329">
        <v>9445</v>
      </c>
      <c r="I14" s="329">
        <v>1022</v>
      </c>
      <c r="J14" s="329">
        <v>15973</v>
      </c>
      <c r="K14" s="329">
        <v>2960</v>
      </c>
      <c r="L14" s="329">
        <v>37358</v>
      </c>
      <c r="M14" s="329">
        <v>14320</v>
      </c>
      <c r="N14" s="329">
        <v>5974</v>
      </c>
      <c r="O14" s="329">
        <v>1453</v>
      </c>
      <c r="P14" s="329">
        <v>3442</v>
      </c>
      <c r="Q14" s="329">
        <v>686</v>
      </c>
      <c r="R14" s="329">
        <v>4997</v>
      </c>
      <c r="S14" s="329">
        <v>11607</v>
      </c>
      <c r="T14" s="329">
        <v>12258</v>
      </c>
      <c r="U14" s="329">
        <v>299</v>
      </c>
      <c r="V14" s="329">
        <v>20697</v>
      </c>
      <c r="W14" s="329">
        <v>12592</v>
      </c>
      <c r="X14" s="359"/>
    </row>
    <row r="15" spans="1:24" s="2" customFormat="1" ht="48" customHeight="1" x14ac:dyDescent="0.25">
      <c r="A15" s="264" t="s">
        <v>19</v>
      </c>
      <c r="B15" s="329">
        <v>2243910</v>
      </c>
      <c r="C15" s="329">
        <v>981512</v>
      </c>
      <c r="D15" s="329">
        <v>1966407</v>
      </c>
      <c r="E15" s="329">
        <v>927427</v>
      </c>
      <c r="F15" s="329">
        <v>309691</v>
      </c>
      <c r="G15" s="329">
        <v>182185</v>
      </c>
      <c r="H15" s="329">
        <v>335633</v>
      </c>
      <c r="I15" s="329">
        <v>186457</v>
      </c>
      <c r="J15" s="329">
        <v>673420</v>
      </c>
      <c r="K15" s="329">
        <v>345484</v>
      </c>
      <c r="L15" s="329">
        <v>1318744</v>
      </c>
      <c r="M15" s="329">
        <v>714126</v>
      </c>
      <c r="N15" s="329">
        <v>647663</v>
      </c>
      <c r="O15" s="329">
        <v>213301</v>
      </c>
      <c r="P15" s="329">
        <v>816216</v>
      </c>
      <c r="Q15" s="329">
        <v>223882</v>
      </c>
      <c r="R15" s="329">
        <v>634925</v>
      </c>
      <c r="S15" s="329">
        <v>245980</v>
      </c>
      <c r="T15" s="329">
        <v>668699</v>
      </c>
      <c r="U15" s="329">
        <v>231378</v>
      </c>
      <c r="V15" s="329">
        <v>2119840</v>
      </c>
      <c r="W15" s="329">
        <v>701240</v>
      </c>
      <c r="X15" s="359"/>
    </row>
    <row r="16" spans="1:24" s="2" customFormat="1" ht="48" customHeight="1" x14ac:dyDescent="0.25">
      <c r="A16" s="264" t="s">
        <v>69</v>
      </c>
      <c r="B16" s="329">
        <v>16008297</v>
      </c>
      <c r="C16" s="329">
        <v>6948435</v>
      </c>
      <c r="D16" s="329">
        <v>12740978</v>
      </c>
      <c r="E16" s="329">
        <v>7187537</v>
      </c>
      <c r="F16" s="329">
        <v>3215725</v>
      </c>
      <c r="G16" s="329">
        <v>1495160</v>
      </c>
      <c r="H16" s="329">
        <v>2883089</v>
      </c>
      <c r="I16" s="329">
        <v>746492</v>
      </c>
      <c r="J16" s="329">
        <v>2796151</v>
      </c>
      <c r="K16" s="329">
        <v>2572155</v>
      </c>
      <c r="L16" s="329">
        <v>8894965</v>
      </c>
      <c r="M16" s="329">
        <v>4813807</v>
      </c>
      <c r="N16" s="329">
        <v>3846013</v>
      </c>
      <c r="O16" s="329">
        <v>2373730</v>
      </c>
      <c r="P16" s="329">
        <v>3430960</v>
      </c>
      <c r="Q16" s="329">
        <v>1933357</v>
      </c>
      <c r="R16" s="329">
        <v>4598425</v>
      </c>
      <c r="S16" s="329">
        <v>2305619</v>
      </c>
      <c r="T16" s="329">
        <v>4195566</v>
      </c>
      <c r="U16" s="329">
        <v>2858833</v>
      </c>
      <c r="V16" s="329">
        <v>12224951</v>
      </c>
      <c r="W16" s="329">
        <v>7097809</v>
      </c>
      <c r="X16" s="359"/>
    </row>
    <row r="17" spans="1:24" s="2" customFormat="1" ht="48" customHeight="1" x14ac:dyDescent="0.25">
      <c r="A17" s="267" t="s">
        <v>375</v>
      </c>
      <c r="B17" s="329">
        <v>458986</v>
      </c>
      <c r="C17" s="329">
        <v>250481</v>
      </c>
      <c r="D17" s="329">
        <v>44855</v>
      </c>
      <c r="E17" s="329">
        <v>203078</v>
      </c>
      <c r="F17" s="329">
        <v>8821</v>
      </c>
      <c r="G17" s="329">
        <v>84751</v>
      </c>
      <c r="H17" s="329">
        <v>6850</v>
      </c>
      <c r="I17" s="329">
        <v>14004</v>
      </c>
      <c r="J17" s="329">
        <v>23045</v>
      </c>
      <c r="K17" s="329">
        <v>52846</v>
      </c>
      <c r="L17" s="329">
        <v>38716</v>
      </c>
      <c r="M17" s="329">
        <v>151601</v>
      </c>
      <c r="N17" s="329">
        <v>6139</v>
      </c>
      <c r="O17" s="329">
        <v>51477</v>
      </c>
      <c r="P17" s="329">
        <v>2818</v>
      </c>
      <c r="Q17" s="329">
        <v>56781</v>
      </c>
      <c r="R17" s="329">
        <v>2266</v>
      </c>
      <c r="S17" s="329">
        <v>38449</v>
      </c>
      <c r="T17" s="329">
        <v>5910</v>
      </c>
      <c r="U17" s="329">
        <v>37980</v>
      </c>
      <c r="V17" s="329">
        <v>10994</v>
      </c>
      <c r="W17" s="329">
        <v>133210</v>
      </c>
      <c r="X17" s="359"/>
    </row>
    <row r="18" spans="1:24" s="2" customFormat="1" ht="48" customHeight="1" x14ac:dyDescent="0.25">
      <c r="A18" s="267" t="s">
        <v>366</v>
      </c>
      <c r="B18" s="329">
        <v>66103</v>
      </c>
      <c r="C18" s="329">
        <v>89172</v>
      </c>
      <c r="D18" s="329">
        <v>52110</v>
      </c>
      <c r="E18" s="329">
        <v>49003</v>
      </c>
      <c r="F18" s="329">
        <v>12076</v>
      </c>
      <c r="G18" s="329">
        <v>22422</v>
      </c>
      <c r="H18" s="329">
        <v>33144</v>
      </c>
      <c r="I18" s="329">
        <v>8837</v>
      </c>
      <c r="J18" s="329">
        <v>6889</v>
      </c>
      <c r="K18" s="329">
        <v>12547</v>
      </c>
      <c r="L18" s="329">
        <v>52109</v>
      </c>
      <c r="M18" s="329">
        <v>43806</v>
      </c>
      <c r="N18" s="329">
        <v>1</v>
      </c>
      <c r="O18" s="329">
        <v>5197</v>
      </c>
      <c r="P18" s="329">
        <v>667</v>
      </c>
      <c r="Q18" s="329">
        <v>85398</v>
      </c>
      <c r="R18" s="329">
        <v>2311</v>
      </c>
      <c r="S18" s="329">
        <v>7904</v>
      </c>
      <c r="T18" s="329">
        <v>1746</v>
      </c>
      <c r="U18" s="329">
        <v>3597</v>
      </c>
      <c r="V18" s="329">
        <v>4724</v>
      </c>
      <c r="W18" s="329">
        <v>96899</v>
      </c>
      <c r="X18" s="359"/>
    </row>
    <row r="19" spans="1:24" s="2" customFormat="1" ht="48" customHeight="1" x14ac:dyDescent="0.25">
      <c r="A19" s="264" t="s">
        <v>42</v>
      </c>
      <c r="B19" s="329">
        <v>507274</v>
      </c>
      <c r="C19" s="329">
        <v>26427</v>
      </c>
      <c r="D19" s="329">
        <v>110746</v>
      </c>
      <c r="E19" s="329">
        <v>13247</v>
      </c>
      <c r="F19" s="329">
        <v>29192</v>
      </c>
      <c r="G19" s="329">
        <v>11087</v>
      </c>
      <c r="H19" s="330">
        <v>0</v>
      </c>
      <c r="I19" s="329">
        <v>1767</v>
      </c>
      <c r="J19" s="329">
        <v>41102</v>
      </c>
      <c r="K19" s="329">
        <v>122</v>
      </c>
      <c r="L19" s="329">
        <v>70294</v>
      </c>
      <c r="M19" s="329">
        <v>12976</v>
      </c>
      <c r="N19" s="329">
        <v>40452</v>
      </c>
      <c r="O19" s="329">
        <v>271</v>
      </c>
      <c r="P19" s="329">
        <v>60895</v>
      </c>
      <c r="Q19" s="329">
        <v>356</v>
      </c>
      <c r="R19" s="329">
        <v>39625</v>
      </c>
      <c r="S19" s="329">
        <v>5</v>
      </c>
      <c r="T19" s="329">
        <v>1156</v>
      </c>
      <c r="U19" s="329">
        <v>131</v>
      </c>
      <c r="V19" s="329">
        <v>101676</v>
      </c>
      <c r="W19" s="329">
        <v>492</v>
      </c>
      <c r="X19" s="359"/>
    </row>
    <row r="20" spans="1:24" s="2" customFormat="1" ht="48" customHeight="1" x14ac:dyDescent="0.25">
      <c r="A20" s="270" t="s">
        <v>23</v>
      </c>
      <c r="B20" s="332">
        <v>318723</v>
      </c>
      <c r="C20" s="332">
        <v>154772</v>
      </c>
      <c r="D20" s="332">
        <v>20414</v>
      </c>
      <c r="E20" s="332">
        <v>147037</v>
      </c>
      <c r="F20" s="332">
        <v>20140</v>
      </c>
      <c r="G20" s="332">
        <v>18813</v>
      </c>
      <c r="H20" s="332">
        <v>4</v>
      </c>
      <c r="I20" s="332">
        <v>32831</v>
      </c>
      <c r="J20" s="332">
        <v>251</v>
      </c>
      <c r="K20" s="332">
        <v>45246</v>
      </c>
      <c r="L20" s="332">
        <v>20395</v>
      </c>
      <c r="M20" s="332">
        <v>96890</v>
      </c>
      <c r="N20" s="332">
        <v>19</v>
      </c>
      <c r="O20" s="332">
        <v>50147</v>
      </c>
      <c r="P20" s="332">
        <v>22289</v>
      </c>
      <c r="Q20" s="332">
        <v>24988</v>
      </c>
      <c r="R20" s="332">
        <v>16395</v>
      </c>
      <c r="S20" s="332">
        <v>22641</v>
      </c>
      <c r="T20" s="332">
        <v>44480</v>
      </c>
      <c r="U20" s="332">
        <v>23802</v>
      </c>
      <c r="V20" s="332">
        <v>83164</v>
      </c>
      <c r="W20" s="332">
        <v>71431</v>
      </c>
      <c r="X20" s="359"/>
    </row>
    <row r="21" spans="1:24" ht="21.75" customHeight="1" x14ac:dyDescent="0.2">
      <c r="A21" s="10" t="s">
        <v>420</v>
      </c>
      <c r="B21" s="41"/>
      <c r="C21" s="41"/>
      <c r="D21" s="41"/>
      <c r="E21" s="4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359"/>
    </row>
    <row r="23" spans="1:24" x14ac:dyDescent="0.2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</sheetData>
  <mergeCells count="17">
    <mergeCell ref="V4:W4"/>
    <mergeCell ref="A2:W2"/>
    <mergeCell ref="P4:Q4"/>
    <mergeCell ref="A1:O1"/>
    <mergeCell ref="X1:X21"/>
    <mergeCell ref="A3:A5"/>
    <mergeCell ref="N4:O4"/>
    <mergeCell ref="B3:C4"/>
    <mergeCell ref="F4:G4"/>
    <mergeCell ref="H4:I4"/>
    <mergeCell ref="F3:O3"/>
    <mergeCell ref="J4:K4"/>
    <mergeCell ref="D3:E4"/>
    <mergeCell ref="P3:W3"/>
    <mergeCell ref="R4:S4"/>
    <mergeCell ref="L4:M4"/>
    <mergeCell ref="T4:U4"/>
  </mergeCells>
  <printOptions horizontalCentered="1"/>
  <pageMargins left="0.25" right="0.25" top="0.5" bottom="0.5" header="0" footer="0"/>
  <pageSetup paperSize="9" scale="5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X38"/>
  <sheetViews>
    <sheetView zoomScaleNormal="100" workbookViewId="0">
      <selection sqref="A1:W1"/>
    </sheetView>
  </sheetViews>
  <sheetFormatPr defaultColWidth="11" defaultRowHeight="12" x14ac:dyDescent="0.2"/>
  <cols>
    <col min="1" max="1" width="14.85546875" style="13" customWidth="1"/>
    <col min="2" max="2" width="13.7109375" style="13" customWidth="1"/>
    <col min="3" max="3" width="9.5703125" style="13" customWidth="1"/>
    <col min="4" max="4" width="13.7109375" style="13" customWidth="1"/>
    <col min="5" max="5" width="9.85546875" style="13" customWidth="1"/>
    <col min="6" max="6" width="13.7109375" style="13" customWidth="1"/>
    <col min="7" max="7" width="9.42578125" style="13" customWidth="1"/>
    <col min="8" max="8" width="13.7109375" style="13" customWidth="1"/>
    <col min="9" max="9" width="9.28515625" style="13" customWidth="1"/>
    <col min="10" max="10" width="13.7109375" style="13" customWidth="1"/>
    <col min="11" max="11" width="9.5703125" style="13" customWidth="1"/>
    <col min="12" max="12" width="13.7109375" style="13" customWidth="1"/>
    <col min="13" max="13" width="9.5703125" style="13" customWidth="1"/>
    <col min="14" max="14" width="13.7109375" style="13" customWidth="1"/>
    <col min="15" max="15" width="8.85546875" style="13" customWidth="1"/>
    <col min="16" max="16" width="13.7109375" style="13" customWidth="1"/>
    <col min="17" max="17" width="8.7109375" style="13" customWidth="1"/>
    <col min="18" max="18" width="13.7109375" style="13" customWidth="1"/>
    <col min="19" max="19" width="8.7109375" style="13" customWidth="1"/>
    <col min="20" max="20" width="13.7109375" style="13" customWidth="1"/>
    <col min="21" max="21" width="8.7109375" style="13" customWidth="1"/>
    <col min="22" max="22" width="15.140625" style="13" customWidth="1"/>
    <col min="23" max="23" width="8.7109375" style="13" customWidth="1"/>
    <col min="24" max="16384" width="11" style="13"/>
  </cols>
  <sheetData>
    <row r="1" spans="1:24" ht="17.25" customHeight="1" x14ac:dyDescent="0.2">
      <c r="A1" s="370" t="s">
        <v>428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427">
        <v>35</v>
      </c>
    </row>
    <row r="2" spans="1:24" ht="10.5" customHeight="1" x14ac:dyDescent="0.2">
      <c r="A2" s="410" t="s">
        <v>343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27"/>
    </row>
    <row r="3" spans="1:24" ht="15" customHeight="1" x14ac:dyDescent="0.2">
      <c r="A3" s="364" t="s">
        <v>229</v>
      </c>
      <c r="B3" s="360">
        <v>2019</v>
      </c>
      <c r="C3" s="362"/>
      <c r="D3" s="361">
        <v>2020</v>
      </c>
      <c r="E3" s="362"/>
      <c r="F3" s="362">
        <v>2020</v>
      </c>
      <c r="G3" s="406"/>
      <c r="H3" s="406"/>
      <c r="I3" s="406"/>
      <c r="J3" s="406"/>
      <c r="K3" s="406"/>
      <c r="L3" s="406"/>
      <c r="M3" s="406"/>
      <c r="N3" s="406"/>
      <c r="O3" s="406"/>
      <c r="P3" s="360" t="s">
        <v>345</v>
      </c>
      <c r="Q3" s="361"/>
      <c r="R3" s="361"/>
      <c r="S3" s="361"/>
      <c r="T3" s="361"/>
      <c r="U3" s="361"/>
      <c r="V3" s="361"/>
      <c r="W3" s="362"/>
      <c r="X3" s="427"/>
    </row>
    <row r="4" spans="1:24" ht="15" customHeight="1" x14ac:dyDescent="0.2">
      <c r="A4" s="430"/>
      <c r="B4" s="408" t="s">
        <v>336</v>
      </c>
      <c r="C4" s="409"/>
      <c r="D4" s="408" t="s">
        <v>336</v>
      </c>
      <c r="E4" s="409"/>
      <c r="F4" s="408" t="s">
        <v>337</v>
      </c>
      <c r="G4" s="409"/>
      <c r="H4" s="426" t="s">
        <v>338</v>
      </c>
      <c r="I4" s="425"/>
      <c r="J4" s="408" t="s">
        <v>429</v>
      </c>
      <c r="K4" s="409"/>
      <c r="L4" s="408" t="s">
        <v>400</v>
      </c>
      <c r="M4" s="431"/>
      <c r="N4" s="408" t="s">
        <v>430</v>
      </c>
      <c r="O4" s="409"/>
      <c r="P4" s="428" t="s">
        <v>337</v>
      </c>
      <c r="Q4" s="428"/>
      <c r="R4" s="428" t="s">
        <v>338</v>
      </c>
      <c r="S4" s="428"/>
      <c r="T4" s="428" t="s">
        <v>425</v>
      </c>
      <c r="U4" s="428"/>
      <c r="V4" s="408" t="s">
        <v>400</v>
      </c>
      <c r="W4" s="409"/>
      <c r="X4" s="427"/>
    </row>
    <row r="5" spans="1:24" s="126" customFormat="1" ht="19.5" customHeight="1" x14ac:dyDescent="0.2">
      <c r="A5" s="365"/>
      <c r="B5" s="132" t="s">
        <v>293</v>
      </c>
      <c r="C5" s="142" t="s">
        <v>230</v>
      </c>
      <c r="D5" s="132" t="s">
        <v>293</v>
      </c>
      <c r="E5" s="142" t="s">
        <v>230</v>
      </c>
      <c r="F5" s="335" t="s">
        <v>293</v>
      </c>
      <c r="G5" s="142" t="s">
        <v>230</v>
      </c>
      <c r="H5" s="132" t="s">
        <v>293</v>
      </c>
      <c r="I5" s="132" t="s">
        <v>230</v>
      </c>
      <c r="J5" s="132" t="s">
        <v>293</v>
      </c>
      <c r="K5" s="142" t="s">
        <v>230</v>
      </c>
      <c r="L5" s="132" t="s">
        <v>293</v>
      </c>
      <c r="M5" s="142" t="s">
        <v>230</v>
      </c>
      <c r="N5" s="132" t="s">
        <v>293</v>
      </c>
      <c r="O5" s="142" t="s">
        <v>230</v>
      </c>
      <c r="P5" s="132" t="s">
        <v>293</v>
      </c>
      <c r="Q5" s="142" t="s">
        <v>230</v>
      </c>
      <c r="R5" s="132" t="s">
        <v>293</v>
      </c>
      <c r="S5" s="142" t="s">
        <v>230</v>
      </c>
      <c r="T5" s="132" t="s">
        <v>293</v>
      </c>
      <c r="U5" s="142" t="s">
        <v>230</v>
      </c>
      <c r="V5" s="142" t="s">
        <v>293</v>
      </c>
      <c r="W5" s="142" t="s">
        <v>230</v>
      </c>
      <c r="X5" s="427"/>
    </row>
    <row r="6" spans="1:24" ht="32.25" customHeight="1" x14ac:dyDescent="0.2">
      <c r="A6" s="133" t="s">
        <v>231</v>
      </c>
      <c r="B6" s="12">
        <v>38337339</v>
      </c>
      <c r="C6" s="336">
        <f>(B6/$B$14)*100</f>
        <v>57.779958014837639</v>
      </c>
      <c r="D6" s="12">
        <v>34452121</v>
      </c>
      <c r="E6" s="336">
        <f>(D6/$D$14)*100</f>
        <v>57.014749825495137</v>
      </c>
      <c r="F6" s="337">
        <v>8783777</v>
      </c>
      <c r="G6" s="336">
        <f>(F6/$F$14)*100</f>
        <v>56.801638649892169</v>
      </c>
      <c r="H6" s="144">
        <v>5292037</v>
      </c>
      <c r="I6" s="336">
        <f>(H6/$H$14)*100</f>
        <v>53.090029808258251</v>
      </c>
      <c r="J6" s="338">
        <v>10023174</v>
      </c>
      <c r="K6" s="336">
        <f>(J6/$J$14)*100</f>
        <v>57.439550550053085</v>
      </c>
      <c r="L6" s="339">
        <f>F6+H6+J6</f>
        <v>24098988</v>
      </c>
      <c r="M6" s="336">
        <f>(L6/$L$14)*100</f>
        <v>56.198449020910779</v>
      </c>
      <c r="N6" s="134">
        <f>D6-L6</f>
        <v>10353133</v>
      </c>
      <c r="O6" s="336">
        <f>(N6/$N$14)*100</f>
        <v>59.009910436953852</v>
      </c>
      <c r="P6" s="339">
        <v>8416616</v>
      </c>
      <c r="Q6" s="306">
        <f>(P6/$P$14)*100</f>
        <v>56.325192074522626</v>
      </c>
      <c r="R6" s="12">
        <v>9647315</v>
      </c>
      <c r="S6" s="306">
        <f>(R6/$R$14)*100</f>
        <v>57.78581360571583</v>
      </c>
      <c r="T6" s="12">
        <v>11618936</v>
      </c>
      <c r="U6" s="306">
        <f>(T6/$T$14)*100</f>
        <v>61.566272836052015</v>
      </c>
      <c r="V6" s="134">
        <f>P6+R6+T6</f>
        <v>29682867</v>
      </c>
      <c r="W6" s="306">
        <f>(V6/$V$14)*100</f>
        <v>58.766208195930105</v>
      </c>
      <c r="X6" s="427"/>
    </row>
    <row r="7" spans="1:24" ht="32.25" customHeight="1" x14ac:dyDescent="0.2">
      <c r="A7" s="22" t="s">
        <v>232</v>
      </c>
      <c r="B7" s="12">
        <v>23488247</v>
      </c>
      <c r="C7" s="340">
        <f t="shared" ref="C7:C13" si="0">(B7/$B$14)*100</f>
        <v>35.400211931822817</v>
      </c>
      <c r="D7" s="12">
        <v>22017331</v>
      </c>
      <c r="E7" s="340">
        <f t="shared" ref="E7:E13" si="1">(D7/$D$14)*100</f>
        <v>36.436439393386507</v>
      </c>
      <c r="F7" s="341">
        <v>5594396</v>
      </c>
      <c r="G7" s="340">
        <f t="shared" ref="G7:G13" si="2">(F7/$F$14)*100</f>
        <v>36.177018161595193</v>
      </c>
      <c r="H7" s="141">
        <v>4126606</v>
      </c>
      <c r="I7" s="340">
        <f t="shared" ref="I7:I13" si="3">(H7/$H$14)*100</f>
        <v>41.398356728597577</v>
      </c>
      <c r="J7" s="342">
        <v>6294863</v>
      </c>
      <c r="K7" s="340">
        <f t="shared" ref="K7:K13" si="4">(J7/$J$14)*100</f>
        <v>36.073812695874466</v>
      </c>
      <c r="L7" s="31">
        <f t="shared" ref="L7:L13" si="5">F7+H7+J7</f>
        <v>16015865</v>
      </c>
      <c r="M7" s="340">
        <f t="shared" ref="M7:M14" si="6">(L7/$L$14)*100</f>
        <v>37.348737329894902</v>
      </c>
      <c r="N7" s="66">
        <f t="shared" ref="N7:N13" si="7">D7-L7</f>
        <v>6001466</v>
      </c>
      <c r="O7" s="340">
        <f t="shared" ref="O7:O13" si="8">(N7/$N$14)*100</f>
        <v>34.2066475095436</v>
      </c>
      <c r="P7" s="31">
        <v>5551298</v>
      </c>
      <c r="Q7" s="307">
        <f t="shared" ref="Q7:Q13" si="9">(P7/$P$14)*100</f>
        <v>37.150076243577388</v>
      </c>
      <c r="R7" s="12">
        <v>5985511</v>
      </c>
      <c r="S7" s="307">
        <f t="shared" ref="S7:S13" si="10">(R7/$R$14)*100</f>
        <v>35.852216184602845</v>
      </c>
      <c r="T7" s="12">
        <v>6050124</v>
      </c>
      <c r="U7" s="307">
        <f t="shared" ref="U7:U13" si="11">(T7/$T$14)*100</f>
        <v>32.058321422542164</v>
      </c>
      <c r="V7" s="66">
        <f t="shared" ref="V7:V14" si="12">P7+R7+T7</f>
        <v>17586933</v>
      </c>
      <c r="W7" s="307">
        <f t="shared" ref="W7:W14" si="13">(V7/$V$14)*100</f>
        <v>34.818650307797881</v>
      </c>
      <c r="X7" s="427"/>
    </row>
    <row r="8" spans="1:24" ht="32.25" customHeight="1" x14ac:dyDescent="0.2">
      <c r="A8" s="22" t="s">
        <v>234</v>
      </c>
      <c r="B8" s="12">
        <v>1247818</v>
      </c>
      <c r="C8" s="340">
        <f t="shared" si="0"/>
        <v>1.8806436109235092</v>
      </c>
      <c r="D8" s="12">
        <v>1460289</v>
      </c>
      <c r="E8" s="340">
        <f t="shared" si="1"/>
        <v>2.4166295017924284</v>
      </c>
      <c r="F8" s="341">
        <v>263699</v>
      </c>
      <c r="G8" s="340">
        <f t="shared" si="2"/>
        <v>1.7052499523084335</v>
      </c>
      <c r="H8" s="141">
        <v>227409</v>
      </c>
      <c r="I8" s="340">
        <f t="shared" si="3"/>
        <v>2.2813806080090147</v>
      </c>
      <c r="J8" s="342">
        <v>445702</v>
      </c>
      <c r="K8" s="340">
        <f t="shared" si="4"/>
        <v>2.5541732149177259</v>
      </c>
      <c r="L8" s="31">
        <f t="shared" si="5"/>
        <v>936810</v>
      </c>
      <c r="M8" s="340">
        <f t="shared" si="6"/>
        <v>2.1846257206850108</v>
      </c>
      <c r="N8" s="66">
        <f t="shared" si="7"/>
        <v>523479</v>
      </c>
      <c r="O8" s="340">
        <f t="shared" si="8"/>
        <v>2.9836812591537427</v>
      </c>
      <c r="P8" s="31">
        <v>326162</v>
      </c>
      <c r="Q8" s="307">
        <f t="shared" si="9"/>
        <v>2.1827225214279053</v>
      </c>
      <c r="R8" s="12">
        <v>423795</v>
      </c>
      <c r="S8" s="307">
        <f t="shared" si="10"/>
        <v>2.5384616213976989</v>
      </c>
      <c r="T8" s="12">
        <v>533941</v>
      </c>
      <c r="U8" s="307">
        <f t="shared" si="11"/>
        <v>2.8292398963514773</v>
      </c>
      <c r="V8" s="66">
        <f t="shared" si="12"/>
        <v>1283898</v>
      </c>
      <c r="W8" s="307">
        <f t="shared" si="13"/>
        <v>2.5418642063901129</v>
      </c>
      <c r="X8" s="427"/>
    </row>
    <row r="9" spans="1:24" ht="32.25" customHeight="1" x14ac:dyDescent="0.2">
      <c r="A9" s="22" t="s">
        <v>233</v>
      </c>
      <c r="B9" s="12">
        <v>2543906</v>
      </c>
      <c r="C9" s="340">
        <f t="shared" si="0"/>
        <v>3.8340371477971793</v>
      </c>
      <c r="D9" s="12">
        <v>1644305</v>
      </c>
      <c r="E9" s="340">
        <f t="shared" si="1"/>
        <v>2.7211572318525983</v>
      </c>
      <c r="F9" s="341">
        <v>480935</v>
      </c>
      <c r="G9" s="340">
        <f t="shared" si="2"/>
        <v>3.1100398022497484</v>
      </c>
      <c r="H9" s="141">
        <v>179742</v>
      </c>
      <c r="I9" s="340">
        <f t="shared" si="3"/>
        <v>1.8031824300918444</v>
      </c>
      <c r="J9" s="342">
        <v>495247</v>
      </c>
      <c r="K9" s="340">
        <f t="shared" si="4"/>
        <v>2.8380994973510529</v>
      </c>
      <c r="L9" s="31">
        <f t="shared" si="5"/>
        <v>1155924</v>
      </c>
      <c r="M9" s="340">
        <f t="shared" si="6"/>
        <v>2.6955960136602943</v>
      </c>
      <c r="N9" s="66">
        <f t="shared" si="7"/>
        <v>488381</v>
      </c>
      <c r="O9" s="340">
        <f t="shared" si="8"/>
        <v>2.7836326519817685</v>
      </c>
      <c r="P9" s="31">
        <v>503002</v>
      </c>
      <c r="Q9" s="307">
        <f t="shared" si="9"/>
        <v>3.3661609682405649</v>
      </c>
      <c r="R9" s="12">
        <v>459188</v>
      </c>
      <c r="S9" s="307">
        <f t="shared" si="10"/>
        <v>2.7504598095927668</v>
      </c>
      <c r="T9" s="12">
        <v>431198</v>
      </c>
      <c r="U9" s="307">
        <f t="shared" si="11"/>
        <v>2.2848265722747727</v>
      </c>
      <c r="V9" s="66">
        <f t="shared" si="12"/>
        <v>1393388</v>
      </c>
      <c r="W9" s="307">
        <f t="shared" si="13"/>
        <v>2.7586327596222651</v>
      </c>
      <c r="X9" s="427"/>
    </row>
    <row r="10" spans="1:24" ht="32.25" customHeight="1" x14ac:dyDescent="0.2">
      <c r="A10" s="22" t="s">
        <v>235</v>
      </c>
      <c r="B10" s="12">
        <v>581845</v>
      </c>
      <c r="C10" s="340">
        <f t="shared" si="0"/>
        <v>0.876925226112934</v>
      </c>
      <c r="D10" s="12">
        <v>468415</v>
      </c>
      <c r="E10" s="340">
        <f t="shared" si="1"/>
        <v>0.77517909679666175</v>
      </c>
      <c r="F10" s="341">
        <v>114187</v>
      </c>
      <c r="G10" s="340">
        <f t="shared" si="2"/>
        <v>0.73840771601046307</v>
      </c>
      <c r="H10" s="141">
        <v>61316</v>
      </c>
      <c r="I10" s="340">
        <f t="shared" si="3"/>
        <v>0.61512575738286845</v>
      </c>
      <c r="J10" s="342">
        <v>153509</v>
      </c>
      <c r="K10" s="340">
        <f t="shared" si="4"/>
        <v>0.87971015622277937</v>
      </c>
      <c r="L10" s="31">
        <f t="shared" si="5"/>
        <v>329012</v>
      </c>
      <c r="M10" s="340">
        <f t="shared" si="6"/>
        <v>0.76725064593035608</v>
      </c>
      <c r="N10" s="66">
        <f t="shared" si="7"/>
        <v>139403</v>
      </c>
      <c r="O10" s="340">
        <f t="shared" si="8"/>
        <v>0.79455741026824223</v>
      </c>
      <c r="P10" s="31">
        <v>125332</v>
      </c>
      <c r="Q10" s="307">
        <f t="shared" si="9"/>
        <v>0.83873958050172059</v>
      </c>
      <c r="R10" s="12">
        <v>165924</v>
      </c>
      <c r="S10" s="307">
        <f t="shared" si="10"/>
        <v>0.993857185829922</v>
      </c>
      <c r="T10" s="12">
        <v>200847</v>
      </c>
      <c r="U10" s="307">
        <f t="shared" si="11"/>
        <v>1.0642455729425258</v>
      </c>
      <c r="V10" s="66">
        <f t="shared" si="12"/>
        <v>492103</v>
      </c>
      <c r="W10" s="307">
        <f t="shared" si="13"/>
        <v>0.97426664856335443</v>
      </c>
      <c r="X10" s="427"/>
    </row>
    <row r="11" spans="1:24" ht="32.25" customHeight="1" x14ac:dyDescent="0.2">
      <c r="A11" s="22" t="s">
        <v>237</v>
      </c>
      <c r="B11" s="12">
        <v>56852</v>
      </c>
      <c r="C11" s="340">
        <f t="shared" si="0"/>
        <v>8.5684250882919893E-2</v>
      </c>
      <c r="D11" s="12">
        <v>31669</v>
      </c>
      <c r="E11" s="340">
        <f t="shared" si="1"/>
        <v>5.2408968151006013E-2</v>
      </c>
      <c r="F11" s="341">
        <v>274</v>
      </c>
      <c r="G11" s="340">
        <f t="shared" si="2"/>
        <v>1.7718629457544805E-3</v>
      </c>
      <c r="H11" s="141">
        <v>31288</v>
      </c>
      <c r="I11" s="340">
        <f t="shared" si="3"/>
        <v>0.31388307614644118</v>
      </c>
      <c r="J11" s="342">
        <v>106</v>
      </c>
      <c r="K11" s="340">
        <f t="shared" si="4"/>
        <v>6.0745152766036262E-4</v>
      </c>
      <c r="L11" s="31">
        <f t="shared" si="5"/>
        <v>31668</v>
      </c>
      <c r="M11" s="340">
        <f t="shared" si="6"/>
        <v>7.3849262201143157E-2</v>
      </c>
      <c r="N11" s="66">
        <f t="shared" si="7"/>
        <v>1</v>
      </c>
      <c r="O11" s="340">
        <f t="shared" si="8"/>
        <v>5.6997152878219429E-6</v>
      </c>
      <c r="P11" s="31">
        <v>105</v>
      </c>
      <c r="Q11" s="307">
        <f t="shared" si="9"/>
        <v>7.026749429729092E-4</v>
      </c>
      <c r="R11" s="12">
        <v>69</v>
      </c>
      <c r="S11" s="307">
        <f t="shared" si="10"/>
        <v>4.1329853319751591E-4</v>
      </c>
      <c r="T11" s="12">
        <v>10328</v>
      </c>
      <c r="U11" s="307">
        <f t="shared" si="11"/>
        <v>5.4725877296401777E-2</v>
      </c>
      <c r="V11" s="66">
        <f t="shared" si="12"/>
        <v>10502</v>
      </c>
      <c r="W11" s="307">
        <f t="shared" si="13"/>
        <v>2.0791883697543704E-2</v>
      </c>
      <c r="X11" s="427"/>
    </row>
    <row r="12" spans="1:24" ht="32.25" customHeight="1" x14ac:dyDescent="0.2">
      <c r="A12" s="22" t="s">
        <v>426</v>
      </c>
      <c r="B12" s="12">
        <v>8540</v>
      </c>
      <c r="C12" s="340">
        <f t="shared" si="0"/>
        <v>1.287102481073904E-2</v>
      </c>
      <c r="D12" s="12">
        <v>3108</v>
      </c>
      <c r="E12" s="340">
        <f t="shared" si="1"/>
        <v>5.1434233165975141E-3</v>
      </c>
      <c r="F12" s="341">
        <v>3</v>
      </c>
      <c r="G12" s="340">
        <f t="shared" si="2"/>
        <v>1.9399959260085554E-5</v>
      </c>
      <c r="H12" s="141">
        <v>159</v>
      </c>
      <c r="I12" s="340">
        <f t="shared" si="3"/>
        <v>1.5950974529303295E-3</v>
      </c>
      <c r="J12" s="342">
        <v>2876</v>
      </c>
      <c r="K12" s="340">
        <f t="shared" si="4"/>
        <v>1.6481420693879274E-2</v>
      </c>
      <c r="L12" s="31">
        <f t="shared" si="5"/>
        <v>3038</v>
      </c>
      <c r="M12" s="340">
        <f t="shared" si="6"/>
        <v>7.0845667098355727E-3</v>
      </c>
      <c r="N12" s="66">
        <f t="shared" si="7"/>
        <v>70</v>
      </c>
      <c r="O12" s="340">
        <f t="shared" si="8"/>
        <v>3.9898007014753601E-4</v>
      </c>
      <c r="P12" s="31">
        <v>1975</v>
      </c>
      <c r="Q12" s="307">
        <f t="shared" si="9"/>
        <v>1.3216981070204723E-2</v>
      </c>
      <c r="R12" s="343">
        <v>0</v>
      </c>
      <c r="S12" s="307">
        <f t="shared" si="10"/>
        <v>0</v>
      </c>
      <c r="T12" s="12">
        <v>9831</v>
      </c>
      <c r="U12" s="307">
        <f t="shared" si="11"/>
        <v>5.2092379909074928E-2</v>
      </c>
      <c r="V12" s="66">
        <f t="shared" si="12"/>
        <v>11806</v>
      </c>
      <c r="W12" s="307">
        <f t="shared" si="13"/>
        <v>2.3373545889659203E-2</v>
      </c>
      <c r="X12" s="427"/>
    </row>
    <row r="13" spans="1:24" ht="32.25" customHeight="1" x14ac:dyDescent="0.2">
      <c r="A13" s="19" t="s">
        <v>238</v>
      </c>
      <c r="B13" s="66">
        <f>B14-SUM(B6:B12)</f>
        <v>86036</v>
      </c>
      <c r="C13" s="344">
        <f t="shared" si="0"/>
        <v>0.12966879281226512</v>
      </c>
      <c r="D13" s="66">
        <f>D14-SUM(D6:D12)</f>
        <v>349443</v>
      </c>
      <c r="E13" s="344">
        <f t="shared" si="1"/>
        <v>0.57829255920906864</v>
      </c>
      <c r="F13" s="68">
        <f>F14-SUM(F6:F12)</f>
        <v>226679</v>
      </c>
      <c r="G13" s="344">
        <f t="shared" si="2"/>
        <v>1.4658544550389778</v>
      </c>
      <c r="H13" s="68">
        <f>H14-SUM(H6:H12)</f>
        <v>49486</v>
      </c>
      <c r="I13" s="344">
        <f t="shared" si="3"/>
        <v>0.496446494061071</v>
      </c>
      <c r="J13" s="345">
        <f>J14-SUM(J6:J12)</f>
        <v>34475</v>
      </c>
      <c r="K13" s="344">
        <f t="shared" si="4"/>
        <v>0.19756501335934906</v>
      </c>
      <c r="L13" s="32">
        <f t="shared" si="5"/>
        <v>310640</v>
      </c>
      <c r="M13" s="344">
        <f t="shared" si="6"/>
        <v>0.72440744000767687</v>
      </c>
      <c r="N13" s="68">
        <f t="shared" si="7"/>
        <v>38803</v>
      </c>
      <c r="O13" s="344">
        <f t="shared" si="8"/>
        <v>0.22116605231335484</v>
      </c>
      <c r="P13" s="68">
        <f>P14-SUM(P6:P12)</f>
        <v>18408</v>
      </c>
      <c r="Q13" s="308">
        <f t="shared" si="9"/>
        <v>0.12318895571662204</v>
      </c>
      <c r="R13" s="68">
        <f t="shared" ref="R13:T13" si="14">R14-SUM(R6:R12)</f>
        <v>13152</v>
      </c>
      <c r="S13" s="308">
        <f t="shared" si="10"/>
        <v>7.8778294327735199E-2</v>
      </c>
      <c r="T13" s="68">
        <f t="shared" si="14"/>
        <v>17037</v>
      </c>
      <c r="U13" s="308">
        <f t="shared" si="11"/>
        <v>9.0275442631564395E-2</v>
      </c>
      <c r="V13" s="68">
        <f t="shared" si="12"/>
        <v>48597</v>
      </c>
      <c r="W13" s="307">
        <f t="shared" si="13"/>
        <v>9.6212452109077445E-2</v>
      </c>
      <c r="X13" s="427"/>
    </row>
    <row r="14" spans="1:24" ht="22.5" customHeight="1" x14ac:dyDescent="0.2">
      <c r="A14" s="303" t="s">
        <v>31</v>
      </c>
      <c r="B14" s="135">
        <v>66350583</v>
      </c>
      <c r="C14" s="346">
        <v>100</v>
      </c>
      <c r="D14" s="135">
        <v>60426681</v>
      </c>
      <c r="E14" s="346">
        <v>100</v>
      </c>
      <c r="F14" s="159">
        <v>15463950</v>
      </c>
      <c r="G14" s="346">
        <v>100</v>
      </c>
      <c r="H14" s="159">
        <v>9968043</v>
      </c>
      <c r="I14" s="346">
        <v>100</v>
      </c>
      <c r="J14" s="347">
        <v>17449952</v>
      </c>
      <c r="K14" s="346">
        <v>100</v>
      </c>
      <c r="L14" s="347">
        <f>F14+H14+J14</f>
        <v>42881945</v>
      </c>
      <c r="M14" s="346">
        <f t="shared" si="6"/>
        <v>100</v>
      </c>
      <c r="N14" s="348">
        <f>D14-(F14+H14+J14)</f>
        <v>17544736</v>
      </c>
      <c r="O14" s="346">
        <v>100</v>
      </c>
      <c r="P14" s="159">
        <v>14942898</v>
      </c>
      <c r="Q14" s="309">
        <v>100</v>
      </c>
      <c r="R14" s="159">
        <v>16694954</v>
      </c>
      <c r="S14" s="309">
        <v>100</v>
      </c>
      <c r="T14" s="159">
        <v>18872242</v>
      </c>
      <c r="U14" s="309">
        <v>100</v>
      </c>
      <c r="V14" s="159">
        <f t="shared" si="12"/>
        <v>50510094</v>
      </c>
      <c r="W14" s="349">
        <f t="shared" si="13"/>
        <v>100</v>
      </c>
      <c r="X14" s="427"/>
    </row>
    <row r="15" spans="1:24" ht="15.75" x14ac:dyDescent="0.2">
      <c r="A15" s="423" t="s">
        <v>431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350"/>
      <c r="S15" s="350"/>
      <c r="T15" s="350"/>
      <c r="U15" s="350"/>
      <c r="V15" s="350"/>
      <c r="W15" s="351"/>
      <c r="X15" s="427"/>
    </row>
    <row r="16" spans="1:24" ht="12.75" x14ac:dyDescent="0.2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427"/>
    </row>
    <row r="17" spans="1:24" ht="10.5" customHeight="1" x14ac:dyDescent="0.2">
      <c r="A17" s="429" t="s">
        <v>292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334"/>
      <c r="Q17" s="334"/>
      <c r="R17" s="334"/>
      <c r="S17" s="334"/>
      <c r="T17" s="334"/>
      <c r="U17" s="334"/>
      <c r="V17" s="334"/>
      <c r="W17" s="334"/>
      <c r="X17" s="427"/>
    </row>
    <row r="18" spans="1:24" ht="15.75" customHeight="1" x14ac:dyDescent="0.25">
      <c r="A18" s="371" t="s">
        <v>432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427"/>
    </row>
    <row r="19" spans="1:24" ht="14.25" customHeight="1" x14ac:dyDescent="0.2">
      <c r="A19" s="410" t="s">
        <v>351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27"/>
    </row>
    <row r="20" spans="1:24" ht="15" customHeight="1" x14ac:dyDescent="0.2">
      <c r="A20" s="364" t="s">
        <v>229</v>
      </c>
      <c r="B20" s="361">
        <v>2019</v>
      </c>
      <c r="C20" s="362"/>
      <c r="D20" s="361">
        <v>2020</v>
      </c>
      <c r="E20" s="362"/>
      <c r="F20" s="362">
        <v>2020</v>
      </c>
      <c r="G20" s="406"/>
      <c r="H20" s="406"/>
      <c r="I20" s="406"/>
      <c r="J20" s="406"/>
      <c r="K20" s="406"/>
      <c r="L20" s="406"/>
      <c r="M20" s="406"/>
      <c r="N20" s="406"/>
      <c r="O20" s="406"/>
      <c r="P20" s="360" t="s">
        <v>345</v>
      </c>
      <c r="Q20" s="361"/>
      <c r="R20" s="361"/>
      <c r="S20" s="361"/>
      <c r="T20" s="361"/>
      <c r="U20" s="361"/>
      <c r="V20" s="361"/>
      <c r="W20" s="362"/>
      <c r="X20" s="427"/>
    </row>
    <row r="21" spans="1:24" ht="15" customHeight="1" x14ac:dyDescent="0.2">
      <c r="A21" s="430"/>
      <c r="B21" s="408" t="s">
        <v>336</v>
      </c>
      <c r="C21" s="409"/>
      <c r="D21" s="408" t="s">
        <v>336</v>
      </c>
      <c r="E21" s="409"/>
      <c r="F21" s="408" t="s">
        <v>337</v>
      </c>
      <c r="G21" s="409"/>
      <c r="H21" s="426" t="s">
        <v>338</v>
      </c>
      <c r="I21" s="425"/>
      <c r="J21" s="424" t="s">
        <v>429</v>
      </c>
      <c r="K21" s="425"/>
      <c r="L21" s="408" t="s">
        <v>400</v>
      </c>
      <c r="M21" s="409"/>
      <c r="N21" s="424" t="s">
        <v>430</v>
      </c>
      <c r="O21" s="425"/>
      <c r="P21" s="408" t="s">
        <v>337</v>
      </c>
      <c r="Q21" s="409"/>
      <c r="R21" s="426" t="s">
        <v>338</v>
      </c>
      <c r="S21" s="425"/>
      <c r="T21" s="426" t="s">
        <v>425</v>
      </c>
      <c r="U21" s="425"/>
      <c r="V21" s="408" t="s">
        <v>400</v>
      </c>
      <c r="W21" s="409"/>
      <c r="X21" s="427"/>
    </row>
    <row r="22" spans="1:24" s="126" customFormat="1" ht="19.5" customHeight="1" x14ac:dyDescent="0.2">
      <c r="A22" s="365"/>
      <c r="B22" s="132" t="s">
        <v>293</v>
      </c>
      <c r="C22" s="132" t="s">
        <v>230</v>
      </c>
      <c r="D22" s="132" t="s">
        <v>293</v>
      </c>
      <c r="E22" s="132" t="s">
        <v>230</v>
      </c>
      <c r="F22" s="335" t="s">
        <v>293</v>
      </c>
      <c r="G22" s="132" t="s">
        <v>230</v>
      </c>
      <c r="H22" s="132" t="s">
        <v>293</v>
      </c>
      <c r="I22" s="132" t="s">
        <v>230</v>
      </c>
      <c r="J22" s="132" t="s">
        <v>293</v>
      </c>
      <c r="K22" s="132" t="s">
        <v>230</v>
      </c>
      <c r="L22" s="132" t="s">
        <v>293</v>
      </c>
      <c r="M22" s="132" t="s">
        <v>230</v>
      </c>
      <c r="N22" s="132" t="s">
        <v>293</v>
      </c>
      <c r="O22" s="132" t="s">
        <v>230</v>
      </c>
      <c r="P22" s="132" t="s">
        <v>293</v>
      </c>
      <c r="Q22" s="132" t="s">
        <v>230</v>
      </c>
      <c r="R22" s="132" t="s">
        <v>293</v>
      </c>
      <c r="S22" s="132" t="s">
        <v>230</v>
      </c>
      <c r="T22" s="132" t="s">
        <v>293</v>
      </c>
      <c r="U22" s="132" t="s">
        <v>230</v>
      </c>
      <c r="V22" s="132" t="s">
        <v>293</v>
      </c>
      <c r="W22" s="132" t="s">
        <v>230</v>
      </c>
      <c r="X22" s="427"/>
    </row>
    <row r="23" spans="1:24" ht="33.75" customHeight="1" x14ac:dyDescent="0.2">
      <c r="A23" s="133" t="s">
        <v>231</v>
      </c>
      <c r="B23" s="137">
        <v>133015061</v>
      </c>
      <c r="C23" s="136">
        <f>(B23/$B$35)*100</f>
        <v>66.963369913193233</v>
      </c>
      <c r="D23" s="137">
        <v>108708786</v>
      </c>
      <c r="E23" s="136">
        <f>(D23/$D$35)*100</f>
        <v>65.597020014362471</v>
      </c>
      <c r="F23" s="134">
        <v>29990144</v>
      </c>
      <c r="G23" s="136">
        <f>(F23/$F$35)*100</f>
        <v>68.216411443205999</v>
      </c>
      <c r="H23" s="134">
        <v>22259289</v>
      </c>
      <c r="I23" s="136">
        <f>(H23/$H$35)*100</f>
        <v>65.07472225858713</v>
      </c>
      <c r="J23" s="352">
        <v>26036967</v>
      </c>
      <c r="K23" s="136">
        <f>(J23/$J$35)*100</f>
        <v>64.703219546525204</v>
      </c>
      <c r="L23" s="137">
        <f>F23+H23+J23</f>
        <v>78286400</v>
      </c>
      <c r="M23" s="136">
        <f>(L23/$L$35)*100</f>
        <v>66.114919652363952</v>
      </c>
      <c r="N23" s="339">
        <f>D23-L23</f>
        <v>30422386</v>
      </c>
      <c r="O23" s="136">
        <f>(N23/$N$35)*100</f>
        <v>64.300867767477982</v>
      </c>
      <c r="P23" s="137">
        <v>30208963</v>
      </c>
      <c r="Q23" s="136">
        <f>(P23/$P$35)*100</f>
        <v>68.05340201533744</v>
      </c>
      <c r="R23" s="137">
        <v>33665017</v>
      </c>
      <c r="S23" s="136">
        <f>(R23/$R$35)*100</f>
        <v>69.731834058576496</v>
      </c>
      <c r="T23" s="137">
        <v>39668028</v>
      </c>
      <c r="U23" s="136">
        <f>(T23/$T$35)*100</f>
        <v>72.332753919232488</v>
      </c>
      <c r="V23" s="310">
        <f>P23+R23+T23</f>
        <v>103542008</v>
      </c>
      <c r="W23" s="311">
        <f>(V23/$V$35)*100</f>
        <v>70.193713741309537</v>
      </c>
      <c r="X23" s="427"/>
    </row>
    <row r="24" spans="1:24" ht="33.75" customHeight="1" x14ac:dyDescent="0.2">
      <c r="A24" s="22" t="s">
        <v>232</v>
      </c>
      <c r="B24" s="137">
        <v>44542648</v>
      </c>
      <c r="C24" s="136">
        <f t="shared" ref="C24:C34" si="15">(B24/$B$35)*100</f>
        <v>22.423970582828638</v>
      </c>
      <c r="D24" s="137">
        <v>40725789</v>
      </c>
      <c r="E24" s="136">
        <f t="shared" ref="E24:E34" si="16">(D24/$D$35)*100</f>
        <v>24.574742248834454</v>
      </c>
      <c r="F24" s="66">
        <v>9930436</v>
      </c>
      <c r="G24" s="136">
        <f t="shared" ref="G24:G34" si="17">(F24/$F$35)*100</f>
        <v>22.588044525108806</v>
      </c>
      <c r="H24" s="66">
        <v>8433678</v>
      </c>
      <c r="I24" s="136">
        <f t="shared" ref="I24:I34" si="18">(H24/$H$35)*100</f>
        <v>24.655740507630618</v>
      </c>
      <c r="J24" s="352">
        <v>10231301</v>
      </c>
      <c r="K24" s="136">
        <f t="shared" ref="K24:K34" si="19">(J24/$J$35)*100</f>
        <v>25.425316045819891</v>
      </c>
      <c r="L24" s="137">
        <f t="shared" ref="L24:L35" si="20">F24+H24+J24</f>
        <v>28595415</v>
      </c>
      <c r="M24" s="136">
        <f t="shared" ref="M24:M35" si="21">(L24/$L$35)*100</f>
        <v>24.149578536642416</v>
      </c>
      <c r="N24" s="31">
        <f t="shared" ref="N24:N35" si="22">D24-L24</f>
        <v>12130374</v>
      </c>
      <c r="O24" s="136">
        <f t="shared" ref="O24:O34" si="23">(N24/$N$35)*100</f>
        <v>25.638803430607084</v>
      </c>
      <c r="P24" s="137">
        <v>10194517</v>
      </c>
      <c r="Q24" s="136">
        <f t="shared" ref="Q24:Q34" si="24">(P24/$P$35)*100</f>
        <v>22.965752374657537</v>
      </c>
      <c r="R24" s="137">
        <v>9982043</v>
      </c>
      <c r="S24" s="136">
        <f t="shared" ref="S24:S34" si="25">(R24/$R$35)*100</f>
        <v>20.676245790743998</v>
      </c>
      <c r="T24" s="137">
        <v>10805428</v>
      </c>
      <c r="U24" s="136">
        <f t="shared" ref="U24:U34" si="26">(T24/$T$35)*100</f>
        <v>19.703181729023292</v>
      </c>
      <c r="V24" s="312">
        <f t="shared" ref="V24:V35" si="27">P24+R24+T24</f>
        <v>30981988</v>
      </c>
      <c r="W24" s="136">
        <f t="shared" ref="W24:W35" si="28">(V24/$V$35)*100</f>
        <v>21.003463606854979</v>
      </c>
      <c r="X24" s="427"/>
    </row>
    <row r="25" spans="1:24" ht="33.75" customHeight="1" x14ac:dyDescent="0.2">
      <c r="A25" s="22" t="s">
        <v>234</v>
      </c>
      <c r="B25" s="137">
        <v>7042389</v>
      </c>
      <c r="C25" s="136">
        <f t="shared" si="15"/>
        <v>3.5453285976360451</v>
      </c>
      <c r="D25" s="137">
        <v>6210417</v>
      </c>
      <c r="E25" s="136">
        <f t="shared" si="16"/>
        <v>3.7474877904214381</v>
      </c>
      <c r="F25" s="66">
        <v>1355892</v>
      </c>
      <c r="G25" s="136">
        <f t="shared" si="17"/>
        <v>3.0841494640556397</v>
      </c>
      <c r="H25" s="66">
        <v>1338879</v>
      </c>
      <c r="I25" s="136">
        <f t="shared" si="18"/>
        <v>3.914194162394625</v>
      </c>
      <c r="J25" s="352">
        <v>1553292</v>
      </c>
      <c r="K25" s="136">
        <f t="shared" si="19"/>
        <v>3.8600115480371135</v>
      </c>
      <c r="L25" s="137">
        <f t="shared" si="20"/>
        <v>4248063</v>
      </c>
      <c r="M25" s="136">
        <f t="shared" si="21"/>
        <v>3.5876007061658237</v>
      </c>
      <c r="N25" s="31">
        <f t="shared" si="22"/>
        <v>1962354</v>
      </c>
      <c r="O25" s="136">
        <f t="shared" si="23"/>
        <v>4.1476386851110716</v>
      </c>
      <c r="P25" s="137">
        <v>1437839</v>
      </c>
      <c r="Q25" s="136">
        <f t="shared" si="24"/>
        <v>3.2390994520510605</v>
      </c>
      <c r="R25" s="137">
        <v>2253800</v>
      </c>
      <c r="S25" s="136">
        <f t="shared" si="25"/>
        <v>4.6683953137828418</v>
      </c>
      <c r="T25" s="137">
        <v>1752912</v>
      </c>
      <c r="U25" s="136">
        <f t="shared" si="26"/>
        <v>3.1963512866853292</v>
      </c>
      <c r="V25" s="312">
        <f t="shared" si="27"/>
        <v>5444551</v>
      </c>
      <c r="W25" s="136">
        <f t="shared" si="28"/>
        <v>3.6909971298215556</v>
      </c>
      <c r="X25" s="427"/>
    </row>
    <row r="26" spans="1:24" ht="33.75" customHeight="1" x14ac:dyDescent="0.2">
      <c r="A26" s="22" t="s">
        <v>239</v>
      </c>
      <c r="B26" s="137">
        <v>5092349</v>
      </c>
      <c r="C26" s="136">
        <f t="shared" si="15"/>
        <v>2.5636258574815045</v>
      </c>
      <c r="D26" s="137">
        <v>3811880</v>
      </c>
      <c r="E26" s="136">
        <f t="shared" si="16"/>
        <v>2.3001633801001882</v>
      </c>
      <c r="F26" s="66">
        <v>1098227</v>
      </c>
      <c r="G26" s="136">
        <f t="shared" si="17"/>
        <v>2.4980575248334183</v>
      </c>
      <c r="H26" s="66">
        <v>866442</v>
      </c>
      <c r="I26" s="136">
        <f t="shared" si="18"/>
        <v>2.5330311540128152</v>
      </c>
      <c r="J26" s="352">
        <v>892153</v>
      </c>
      <c r="K26" s="136">
        <f t="shared" si="19"/>
        <v>2.217046687046579</v>
      </c>
      <c r="L26" s="137">
        <f t="shared" si="20"/>
        <v>2856822</v>
      </c>
      <c r="M26" s="136">
        <f t="shared" si="21"/>
        <v>2.4126611645331204</v>
      </c>
      <c r="N26" s="31">
        <f t="shared" si="22"/>
        <v>955058</v>
      </c>
      <c r="O26" s="136">
        <f t="shared" si="23"/>
        <v>2.0186141273821185</v>
      </c>
      <c r="P26" s="137">
        <v>1147006</v>
      </c>
      <c r="Q26" s="136">
        <f t="shared" si="24"/>
        <v>2.5839238649802092</v>
      </c>
      <c r="R26" s="137">
        <v>989954</v>
      </c>
      <c r="S26" s="136">
        <f t="shared" si="25"/>
        <v>2.0505353689149786</v>
      </c>
      <c r="T26" s="137">
        <v>930794</v>
      </c>
      <c r="U26" s="136">
        <f t="shared" si="26"/>
        <v>1.6972583903464542</v>
      </c>
      <c r="V26" s="312">
        <f t="shared" si="27"/>
        <v>3067754</v>
      </c>
      <c r="W26" s="136">
        <f t="shared" si="28"/>
        <v>2.0797070702430003</v>
      </c>
      <c r="X26" s="427"/>
    </row>
    <row r="27" spans="1:24" ht="33.75" customHeight="1" x14ac:dyDescent="0.2">
      <c r="A27" s="22" t="s">
        <v>233</v>
      </c>
      <c r="B27" s="137">
        <v>2483544</v>
      </c>
      <c r="C27" s="136">
        <f t="shared" si="15"/>
        <v>1.2502830455243827</v>
      </c>
      <c r="D27" s="137">
        <v>2016153</v>
      </c>
      <c r="E27" s="136">
        <f t="shared" si="16"/>
        <v>1.2165863823832688</v>
      </c>
      <c r="F27" s="66">
        <v>496745</v>
      </c>
      <c r="G27" s="136">
        <f t="shared" si="17"/>
        <v>1.1299099231519316</v>
      </c>
      <c r="H27" s="66">
        <v>448883</v>
      </c>
      <c r="I27" s="136">
        <f t="shared" si="18"/>
        <v>1.3123032164954311</v>
      </c>
      <c r="J27" s="352">
        <v>450261</v>
      </c>
      <c r="K27" s="136">
        <f t="shared" si="19"/>
        <v>1.1189220440398449</v>
      </c>
      <c r="L27" s="137">
        <f t="shared" si="20"/>
        <v>1395889</v>
      </c>
      <c r="M27" s="136">
        <f t="shared" si="21"/>
        <v>1.1788648996328692</v>
      </c>
      <c r="N27" s="31">
        <f t="shared" si="22"/>
        <v>620264</v>
      </c>
      <c r="O27" s="136">
        <f t="shared" si="23"/>
        <v>1.3109922885380181</v>
      </c>
      <c r="P27" s="137">
        <v>568785</v>
      </c>
      <c r="Q27" s="136">
        <f t="shared" si="24"/>
        <v>1.2813334329051183</v>
      </c>
      <c r="R27" s="137">
        <v>542707</v>
      </c>
      <c r="S27" s="136">
        <f t="shared" si="25"/>
        <v>1.1241329379524112</v>
      </c>
      <c r="T27" s="137">
        <v>585304</v>
      </c>
      <c r="U27" s="136">
        <f t="shared" si="26"/>
        <v>1.0672738811201417</v>
      </c>
      <c r="V27" s="312">
        <f t="shared" si="27"/>
        <v>1696796</v>
      </c>
      <c r="W27" s="136">
        <f t="shared" si="28"/>
        <v>1.1503003949990911</v>
      </c>
      <c r="X27" s="427"/>
    </row>
    <row r="28" spans="1:24" ht="33.75" customHeight="1" x14ac:dyDescent="0.2">
      <c r="A28" s="22" t="s">
        <v>236</v>
      </c>
      <c r="B28" s="137">
        <v>1312397</v>
      </c>
      <c r="C28" s="136">
        <f t="shared" si="15"/>
        <v>0.66069605293768241</v>
      </c>
      <c r="D28" s="137">
        <v>1222455</v>
      </c>
      <c r="E28" s="136">
        <f t="shared" si="16"/>
        <v>0.73765339539029973</v>
      </c>
      <c r="F28" s="66">
        <v>275839</v>
      </c>
      <c r="G28" s="136">
        <f t="shared" si="17"/>
        <v>0.62743102254135552</v>
      </c>
      <c r="H28" s="66">
        <v>302775</v>
      </c>
      <c r="I28" s="136">
        <f t="shared" si="18"/>
        <v>0.88515850761647064</v>
      </c>
      <c r="J28" s="352">
        <v>336486</v>
      </c>
      <c r="K28" s="136">
        <f t="shared" si="19"/>
        <v>0.83618524125072169</v>
      </c>
      <c r="L28" s="137">
        <f t="shared" si="20"/>
        <v>915100</v>
      </c>
      <c r="M28" s="136">
        <f t="shared" si="21"/>
        <v>0.7728259694388584</v>
      </c>
      <c r="N28" s="31">
        <f t="shared" si="22"/>
        <v>307355</v>
      </c>
      <c r="O28" s="136">
        <f t="shared" si="23"/>
        <v>0.64962666677995584</v>
      </c>
      <c r="P28" s="137">
        <v>246527</v>
      </c>
      <c r="Q28" s="136">
        <f t="shared" si="24"/>
        <v>0.55536501000167049</v>
      </c>
      <c r="R28" s="137">
        <v>236707</v>
      </c>
      <c r="S28" s="136">
        <f t="shared" si="25"/>
        <v>0.49030164590451464</v>
      </c>
      <c r="T28" s="137">
        <v>287291</v>
      </c>
      <c r="U28" s="136">
        <f t="shared" si="26"/>
        <v>0.52386141318167412</v>
      </c>
      <c r="V28" s="312">
        <f t="shared" si="27"/>
        <v>770525</v>
      </c>
      <c r="W28" s="136">
        <f t="shared" si="28"/>
        <v>0.5223581455028623</v>
      </c>
      <c r="X28" s="427"/>
    </row>
    <row r="29" spans="1:24" ht="33.75" customHeight="1" x14ac:dyDescent="0.2">
      <c r="A29" s="22" t="s">
        <v>235</v>
      </c>
      <c r="B29" s="137">
        <v>889028</v>
      </c>
      <c r="C29" s="136">
        <f t="shared" si="15"/>
        <v>0.44756067756256829</v>
      </c>
      <c r="D29" s="137">
        <v>625093</v>
      </c>
      <c r="E29" s="136">
        <f t="shared" si="16"/>
        <v>0.37719341316016425</v>
      </c>
      <c r="F29" s="66">
        <v>165604</v>
      </c>
      <c r="G29" s="136">
        <f t="shared" si="17"/>
        <v>0.37668744106866192</v>
      </c>
      <c r="H29" s="66">
        <v>98061</v>
      </c>
      <c r="I29" s="136">
        <f t="shared" si="18"/>
        <v>0.28667997164686226</v>
      </c>
      <c r="J29" s="352">
        <v>141287</v>
      </c>
      <c r="K29" s="136">
        <f t="shared" si="19"/>
        <v>0.35110555619131467</v>
      </c>
      <c r="L29" s="137">
        <f t="shared" si="20"/>
        <v>404952</v>
      </c>
      <c r="M29" s="136">
        <f t="shared" si="21"/>
        <v>0.34199259313321451</v>
      </c>
      <c r="N29" s="31">
        <f t="shared" si="22"/>
        <v>220141</v>
      </c>
      <c r="O29" s="136">
        <f t="shared" si="23"/>
        <v>0.46529083324366372</v>
      </c>
      <c r="P29" s="137">
        <v>130077</v>
      </c>
      <c r="Q29" s="136">
        <f t="shared" si="24"/>
        <v>0.29303165335231957</v>
      </c>
      <c r="R29" s="137">
        <v>164167</v>
      </c>
      <c r="S29" s="136">
        <f t="shared" si="25"/>
        <v>0.34004634549551327</v>
      </c>
      <c r="T29" s="137">
        <v>199938</v>
      </c>
      <c r="U29" s="136">
        <f t="shared" si="26"/>
        <v>0.36457739096845204</v>
      </c>
      <c r="V29" s="312">
        <f t="shared" si="27"/>
        <v>494182</v>
      </c>
      <c r="W29" s="136">
        <f t="shared" si="28"/>
        <v>0.33501832265130332</v>
      </c>
      <c r="X29" s="427"/>
    </row>
    <row r="30" spans="1:24" ht="33.75" customHeight="1" x14ac:dyDescent="0.2">
      <c r="A30" s="22" t="s">
        <v>237</v>
      </c>
      <c r="B30" s="137">
        <v>1055696</v>
      </c>
      <c r="C30" s="136">
        <f t="shared" si="15"/>
        <v>0.53146584478789538</v>
      </c>
      <c r="D30" s="137">
        <v>852952</v>
      </c>
      <c r="E30" s="136">
        <f t="shared" si="16"/>
        <v>0.51468801625004357</v>
      </c>
      <c r="F30" s="66">
        <v>224641</v>
      </c>
      <c r="G30" s="136">
        <f t="shared" si="17"/>
        <v>0.51097463496718243</v>
      </c>
      <c r="H30" s="66">
        <v>171028</v>
      </c>
      <c r="I30" s="136">
        <f t="shared" si="18"/>
        <v>0.49999798279458263</v>
      </c>
      <c r="J30" s="352">
        <v>220789</v>
      </c>
      <c r="K30" s="136">
        <f t="shared" si="19"/>
        <v>0.54867216832351295</v>
      </c>
      <c r="L30" s="137">
        <f t="shared" si="20"/>
        <v>616458</v>
      </c>
      <c r="M30" s="136">
        <f t="shared" si="21"/>
        <v>0.52061496171821631</v>
      </c>
      <c r="N30" s="31">
        <f t="shared" si="22"/>
        <v>236494</v>
      </c>
      <c r="O30" s="136">
        <f t="shared" si="23"/>
        <v>0.49985459463310788</v>
      </c>
      <c r="P30" s="137">
        <v>145582</v>
      </c>
      <c r="Q30" s="136">
        <f t="shared" si="24"/>
        <v>0.32796062454036751</v>
      </c>
      <c r="R30" s="137">
        <v>109375</v>
      </c>
      <c r="S30" s="136">
        <f t="shared" si="25"/>
        <v>0.22655326002528989</v>
      </c>
      <c r="T30" s="137">
        <v>160703</v>
      </c>
      <c r="U30" s="136">
        <f t="shared" si="26"/>
        <v>0.29303424291932079</v>
      </c>
      <c r="V30" s="312">
        <f t="shared" si="27"/>
        <v>415660</v>
      </c>
      <c r="W30" s="136">
        <f t="shared" si="28"/>
        <v>0.28178629734235711</v>
      </c>
      <c r="X30" s="427"/>
    </row>
    <row r="31" spans="1:24" ht="33.75" customHeight="1" x14ac:dyDescent="0.2">
      <c r="A31" s="22" t="s">
        <v>240</v>
      </c>
      <c r="B31" s="137">
        <v>1865368</v>
      </c>
      <c r="C31" s="136">
        <f t="shared" si="15"/>
        <v>0.9390765712480742</v>
      </c>
      <c r="D31" s="137">
        <v>382373</v>
      </c>
      <c r="E31" s="136">
        <f t="shared" si="16"/>
        <v>0.23073139032158654</v>
      </c>
      <c r="F31" s="66">
        <v>59174</v>
      </c>
      <c r="G31" s="136">
        <f t="shared" si="17"/>
        <v>0.13459881788964639</v>
      </c>
      <c r="H31" s="66">
        <v>63777</v>
      </c>
      <c r="I31" s="136">
        <f t="shared" si="18"/>
        <v>0.18645117377675055</v>
      </c>
      <c r="J31" s="352">
        <v>91747</v>
      </c>
      <c r="K31" s="136">
        <f t="shared" si="19"/>
        <v>0.22799607510871173</v>
      </c>
      <c r="L31" s="137">
        <f t="shared" si="20"/>
        <v>214698</v>
      </c>
      <c r="M31" s="136">
        <f t="shared" si="21"/>
        <v>0.1813180963682483</v>
      </c>
      <c r="N31" s="31">
        <f t="shared" si="22"/>
        <v>167675</v>
      </c>
      <c r="O31" s="136">
        <f t="shared" si="23"/>
        <v>0.35439850125206718</v>
      </c>
      <c r="P31" s="137">
        <v>67901</v>
      </c>
      <c r="Q31" s="136">
        <f t="shared" si="24"/>
        <v>0.15296433877069621</v>
      </c>
      <c r="R31" s="137">
        <v>87718</v>
      </c>
      <c r="S31" s="136">
        <f t="shared" si="25"/>
        <v>0.18169416103221372</v>
      </c>
      <c r="T31" s="137">
        <v>149680</v>
      </c>
      <c r="U31" s="136">
        <f t="shared" si="26"/>
        <v>0.2729343290427928</v>
      </c>
      <c r="V31" s="312">
        <f t="shared" si="27"/>
        <v>305299</v>
      </c>
      <c r="W31" s="136">
        <f t="shared" si="28"/>
        <v>0.20696981858327551</v>
      </c>
      <c r="X31" s="427"/>
    </row>
    <row r="32" spans="1:24" ht="33.75" customHeight="1" x14ac:dyDescent="0.2">
      <c r="A32" s="22" t="s">
        <v>287</v>
      </c>
      <c r="B32" s="137">
        <v>231940</v>
      </c>
      <c r="C32" s="136">
        <f t="shared" si="15"/>
        <v>0.11676485279863186</v>
      </c>
      <c r="D32" s="137">
        <v>340761</v>
      </c>
      <c r="E32" s="136">
        <f t="shared" si="16"/>
        <v>0.20562189092162403</v>
      </c>
      <c r="F32" s="66">
        <v>166904</v>
      </c>
      <c r="G32" s="136">
        <f t="shared" si="17"/>
        <v>0.37964445704284894</v>
      </c>
      <c r="H32" s="66">
        <v>40772</v>
      </c>
      <c r="I32" s="136">
        <f t="shared" si="18"/>
        <v>0.11919637576596068</v>
      </c>
      <c r="J32" s="352">
        <v>74408</v>
      </c>
      <c r="K32" s="136">
        <f t="shared" si="19"/>
        <v>0.18490775672980064</v>
      </c>
      <c r="L32" s="137">
        <f t="shared" si="20"/>
        <v>282084</v>
      </c>
      <c r="M32" s="136">
        <f t="shared" si="21"/>
        <v>0.23822734210817501</v>
      </c>
      <c r="N32" s="31">
        <f t="shared" si="22"/>
        <v>58677</v>
      </c>
      <c r="O32" s="136">
        <f t="shared" si="23"/>
        <v>0.12401992460395136</v>
      </c>
      <c r="P32" s="137">
        <v>66718</v>
      </c>
      <c r="Q32" s="136">
        <f t="shared" si="24"/>
        <v>0.15029932923084063</v>
      </c>
      <c r="R32" s="137">
        <v>62251</v>
      </c>
      <c r="S32" s="136">
        <f t="shared" si="25"/>
        <v>0.12894324104991378</v>
      </c>
      <c r="T32" s="137">
        <v>74857</v>
      </c>
      <c r="U32" s="136">
        <f t="shared" si="26"/>
        <v>0.13649816320922195</v>
      </c>
      <c r="V32" s="312">
        <f t="shared" si="27"/>
        <v>203826</v>
      </c>
      <c r="W32" s="136">
        <f t="shared" si="28"/>
        <v>0.13817873704976011</v>
      </c>
      <c r="X32" s="427"/>
    </row>
    <row r="33" spans="1:24" ht="33.75" customHeight="1" x14ac:dyDescent="0.2">
      <c r="A33" s="22" t="s">
        <v>427</v>
      </c>
      <c r="B33" s="137">
        <v>292131</v>
      </c>
      <c r="C33" s="136">
        <f t="shared" si="15"/>
        <v>0.14706662590720498</v>
      </c>
      <c r="D33" s="137">
        <v>223606</v>
      </c>
      <c r="E33" s="136">
        <f t="shared" si="16"/>
        <v>0.1349282592239742</v>
      </c>
      <c r="F33" s="66">
        <v>59450</v>
      </c>
      <c r="G33" s="136">
        <f t="shared" si="17"/>
        <v>0.13522661512724302</v>
      </c>
      <c r="H33" s="66">
        <v>53392</v>
      </c>
      <c r="I33" s="136">
        <f t="shared" si="18"/>
        <v>0.1560907705017211</v>
      </c>
      <c r="J33" s="352">
        <v>46665</v>
      </c>
      <c r="K33" s="136">
        <f t="shared" si="19"/>
        <v>0.11596495629228239</v>
      </c>
      <c r="L33" s="137">
        <f t="shared" si="20"/>
        <v>159507</v>
      </c>
      <c r="M33" s="136">
        <f t="shared" si="21"/>
        <v>0.1347078482212698</v>
      </c>
      <c r="N33" s="31">
        <f t="shared" si="22"/>
        <v>64099</v>
      </c>
      <c r="O33" s="136">
        <f t="shared" si="23"/>
        <v>0.13547988389298496</v>
      </c>
      <c r="P33" s="137">
        <v>35705</v>
      </c>
      <c r="Q33" s="136">
        <f t="shared" si="24"/>
        <v>8.0434628588794105E-2</v>
      </c>
      <c r="R33" s="137">
        <v>55170</v>
      </c>
      <c r="S33" s="136">
        <f t="shared" si="25"/>
        <v>0.11427605353687077</v>
      </c>
      <c r="T33" s="137">
        <v>57943</v>
      </c>
      <c r="U33" s="136">
        <f t="shared" si="26"/>
        <v>0.10565629227503034</v>
      </c>
      <c r="V33" s="312">
        <f t="shared" si="27"/>
        <v>148818</v>
      </c>
      <c r="W33" s="136">
        <f t="shared" si="28"/>
        <v>0.10088743972933385</v>
      </c>
      <c r="X33" s="427"/>
    </row>
    <row r="34" spans="1:24" ht="33.75" customHeight="1" x14ac:dyDescent="0.2">
      <c r="A34" s="19" t="s">
        <v>238</v>
      </c>
      <c r="B34" s="137">
        <f>B35-SUM(B23:B33)</f>
        <v>815990</v>
      </c>
      <c r="C34" s="136">
        <f t="shared" si="15"/>
        <v>0.41079137809414334</v>
      </c>
      <c r="D34" s="137">
        <f>D35-SUM(D23:D33)</f>
        <v>601876</v>
      </c>
      <c r="E34" s="136">
        <f t="shared" si="16"/>
        <v>0.36318381863048704</v>
      </c>
      <c r="F34" s="353">
        <f>F35-SUM(F23:F33)</f>
        <v>140183</v>
      </c>
      <c r="G34" s="136">
        <f t="shared" si="17"/>
        <v>0.31886413100727179</v>
      </c>
      <c r="H34" s="354">
        <f>H35-SUM(H23:H33)</f>
        <v>128762</v>
      </c>
      <c r="I34" s="136">
        <f t="shared" si="18"/>
        <v>0.37643391877701926</v>
      </c>
      <c r="J34" s="353">
        <f>J35-SUM(J23:J33)</f>
        <v>165249</v>
      </c>
      <c r="K34" s="136">
        <f t="shared" si="19"/>
        <v>0.41065237463502352</v>
      </c>
      <c r="L34" s="137">
        <f t="shared" si="20"/>
        <v>434194</v>
      </c>
      <c r="M34" s="136">
        <f t="shared" si="21"/>
        <v>0.36668822967384512</v>
      </c>
      <c r="N34" s="32">
        <f t="shared" si="22"/>
        <v>167682</v>
      </c>
      <c r="O34" s="136">
        <f t="shared" si="23"/>
        <v>0.35441329647800279</v>
      </c>
      <c r="P34" s="137">
        <f>P35-SUM(P23:P33)</f>
        <v>140465</v>
      </c>
      <c r="Q34" s="136">
        <f t="shared" si="24"/>
        <v>0.31643327558395079</v>
      </c>
      <c r="R34" s="137">
        <f>R35-SUM(R23:R33)</f>
        <v>128922</v>
      </c>
      <c r="S34" s="136">
        <f t="shared" si="25"/>
        <v>0.26704182298496382</v>
      </c>
      <c r="T34" s="137">
        <f>T35-SUM(T23:T33)</f>
        <v>168153</v>
      </c>
      <c r="U34" s="136">
        <f t="shared" si="26"/>
        <v>0.30661896199580929</v>
      </c>
      <c r="V34" s="313">
        <f t="shared" si="27"/>
        <v>437540</v>
      </c>
      <c r="W34" s="314">
        <f t="shared" si="28"/>
        <v>0.29661929591294556</v>
      </c>
      <c r="X34" s="427"/>
    </row>
    <row r="35" spans="1:24" ht="26.25" customHeight="1" x14ac:dyDescent="0.2">
      <c r="A35" s="303" t="s">
        <v>31</v>
      </c>
      <c r="B35" s="138">
        <v>198638541</v>
      </c>
      <c r="C35" s="139">
        <v>100</v>
      </c>
      <c r="D35" s="138">
        <v>165722141</v>
      </c>
      <c r="E35" s="139">
        <v>100</v>
      </c>
      <c r="F35" s="138">
        <v>43963239</v>
      </c>
      <c r="G35" s="139">
        <v>100</v>
      </c>
      <c r="H35" s="138">
        <v>34205738</v>
      </c>
      <c r="I35" s="139">
        <v>100</v>
      </c>
      <c r="J35" s="355">
        <v>40240605</v>
      </c>
      <c r="K35" s="139">
        <v>100</v>
      </c>
      <c r="L35" s="355">
        <f t="shared" si="20"/>
        <v>118409582</v>
      </c>
      <c r="M35" s="139">
        <f t="shared" si="21"/>
        <v>100</v>
      </c>
      <c r="N35" s="355">
        <f t="shared" si="22"/>
        <v>47312559</v>
      </c>
      <c r="O35" s="139">
        <v>100</v>
      </c>
      <c r="P35" s="138">
        <v>44390085</v>
      </c>
      <c r="Q35" s="139">
        <v>100</v>
      </c>
      <c r="R35" s="138">
        <v>48277831</v>
      </c>
      <c r="S35" s="356">
        <v>100</v>
      </c>
      <c r="T35" s="138">
        <v>54841031</v>
      </c>
      <c r="U35" s="356">
        <v>100</v>
      </c>
      <c r="V35" s="138">
        <f t="shared" si="27"/>
        <v>147508947</v>
      </c>
      <c r="W35" s="356">
        <f t="shared" si="28"/>
        <v>100</v>
      </c>
      <c r="X35" s="427"/>
    </row>
    <row r="36" spans="1:24" ht="15.75" x14ac:dyDescent="0.2">
      <c r="A36" s="423" t="s">
        <v>433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350"/>
      <c r="S36" s="350"/>
      <c r="T36" s="350"/>
      <c r="U36" s="350"/>
      <c r="V36" s="350"/>
      <c r="W36" s="350"/>
      <c r="X36" s="427"/>
    </row>
    <row r="37" spans="1:24" x14ac:dyDescent="0.2">
      <c r="F37" s="357"/>
      <c r="H37" s="357"/>
      <c r="N37" s="357"/>
      <c r="R37" s="358"/>
    </row>
    <row r="38" spans="1:24" x14ac:dyDescent="0.2">
      <c r="F38" s="357"/>
      <c r="H38" s="357"/>
      <c r="N38" s="357"/>
    </row>
  </sheetData>
  <mergeCells count="40">
    <mergeCell ref="J4:K4"/>
    <mergeCell ref="H4:I4"/>
    <mergeCell ref="A3:A5"/>
    <mergeCell ref="J21:K21"/>
    <mergeCell ref="A20:A22"/>
    <mergeCell ref="D21:E21"/>
    <mergeCell ref="B20:C20"/>
    <mergeCell ref="D20:E20"/>
    <mergeCell ref="F20:O20"/>
    <mergeCell ref="L4:M4"/>
    <mergeCell ref="L21:M21"/>
    <mergeCell ref="B21:C21"/>
    <mergeCell ref="B4:C4"/>
    <mergeCell ref="D4:E4"/>
    <mergeCell ref="F4:G4"/>
    <mergeCell ref="F21:G21"/>
    <mergeCell ref="A1:W1"/>
    <mergeCell ref="X1:X36"/>
    <mergeCell ref="A2:W2"/>
    <mergeCell ref="B3:C3"/>
    <mergeCell ref="D3:E3"/>
    <mergeCell ref="F3:O3"/>
    <mergeCell ref="P3:W3"/>
    <mergeCell ref="N4:O4"/>
    <mergeCell ref="P4:Q4"/>
    <mergeCell ref="R4:S4"/>
    <mergeCell ref="T4:U4"/>
    <mergeCell ref="V4:W4"/>
    <mergeCell ref="A15:Q15"/>
    <mergeCell ref="A17:O17"/>
    <mergeCell ref="A18:W18"/>
    <mergeCell ref="A19:W19"/>
    <mergeCell ref="A36:Q36"/>
    <mergeCell ref="P20:W20"/>
    <mergeCell ref="N21:O21"/>
    <mergeCell ref="P21:Q21"/>
    <mergeCell ref="R21:S21"/>
    <mergeCell ref="T21:U21"/>
    <mergeCell ref="V21:W21"/>
    <mergeCell ref="H21:I21"/>
  </mergeCells>
  <phoneticPr fontId="24" type="noConversion"/>
  <printOptions horizontalCentered="1"/>
  <pageMargins left="0.25" right="0.25" top="0.25" bottom="0.25" header="0" footer="0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8"/>
  <sheetViews>
    <sheetView zoomScaleNormal="100" workbookViewId="0">
      <selection sqref="A1:L1"/>
    </sheetView>
  </sheetViews>
  <sheetFormatPr defaultRowHeight="12.75" x14ac:dyDescent="0.2"/>
  <cols>
    <col min="1" max="1" width="40.140625" style="3" customWidth="1"/>
    <col min="2" max="12" width="13.42578125" style="3" customWidth="1"/>
    <col min="13" max="13" width="6.7109375" style="33" customWidth="1"/>
    <col min="14" max="16384" width="9.140625" style="3"/>
  </cols>
  <sheetData>
    <row r="1" spans="1:13" ht="18" customHeight="1" x14ac:dyDescent="0.2">
      <c r="A1" s="370" t="s">
        <v>378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59">
        <v>11</v>
      </c>
    </row>
    <row r="2" spans="1:13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3" ht="35.1" customHeight="1" x14ac:dyDescent="0.2">
      <c r="A3" s="364" t="s">
        <v>243</v>
      </c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346</v>
      </c>
      <c r="J3" s="361"/>
      <c r="K3" s="361"/>
      <c r="L3" s="362"/>
      <c r="M3" s="359"/>
    </row>
    <row r="4" spans="1:13" ht="35.1" customHeight="1" x14ac:dyDescent="0.2">
      <c r="A4" s="365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59"/>
    </row>
    <row r="5" spans="1:13" ht="29.25" customHeight="1" x14ac:dyDescent="0.2">
      <c r="A5" s="60" t="s">
        <v>67</v>
      </c>
      <c r="B5" s="83">
        <v>66351</v>
      </c>
      <c r="C5" s="83">
        <v>60427</v>
      </c>
      <c r="D5" s="83">
        <v>15464</v>
      </c>
      <c r="E5" s="83">
        <v>9968</v>
      </c>
      <c r="F5" s="83">
        <v>17450</v>
      </c>
      <c r="G5" s="83">
        <v>42882</v>
      </c>
      <c r="H5" s="83">
        <v>17545</v>
      </c>
      <c r="I5" s="83">
        <v>14943</v>
      </c>
      <c r="J5" s="83">
        <v>16695</v>
      </c>
      <c r="K5" s="83">
        <v>18872</v>
      </c>
      <c r="L5" s="83">
        <v>50510</v>
      </c>
      <c r="M5" s="359"/>
    </row>
    <row r="6" spans="1:13" ht="29.25" customHeight="1" x14ac:dyDescent="0.2">
      <c r="A6" s="14" t="s">
        <v>27</v>
      </c>
      <c r="B6" s="76">
        <v>23448</v>
      </c>
      <c r="C6" s="76">
        <v>23175</v>
      </c>
      <c r="D6" s="76">
        <v>6213</v>
      </c>
      <c r="E6" s="76">
        <v>4584</v>
      </c>
      <c r="F6" s="76">
        <v>6000</v>
      </c>
      <c r="G6" s="76">
        <v>16797</v>
      </c>
      <c r="H6" s="76">
        <v>6378</v>
      </c>
      <c r="I6" s="76">
        <v>5603</v>
      </c>
      <c r="J6" s="76">
        <v>5790</v>
      </c>
      <c r="K6" s="76">
        <v>5638</v>
      </c>
      <c r="L6" s="76">
        <v>17031</v>
      </c>
      <c r="M6" s="359"/>
    </row>
    <row r="7" spans="1:13" ht="29.25" customHeight="1" x14ac:dyDescent="0.2">
      <c r="A7" s="24" t="s">
        <v>244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359"/>
    </row>
    <row r="8" spans="1:13" ht="29.25" customHeight="1" x14ac:dyDescent="0.2">
      <c r="A8" s="5" t="s">
        <v>245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359"/>
    </row>
    <row r="9" spans="1:13" ht="29.25" customHeight="1" x14ac:dyDescent="0.2">
      <c r="A9" s="5" t="s">
        <v>49</v>
      </c>
      <c r="B9" s="85">
        <v>406</v>
      </c>
      <c r="C9" s="85">
        <v>368</v>
      </c>
      <c r="D9" s="85">
        <v>102</v>
      </c>
      <c r="E9" s="85">
        <v>78</v>
      </c>
      <c r="F9" s="85">
        <v>81</v>
      </c>
      <c r="G9" s="85">
        <v>261</v>
      </c>
      <c r="H9" s="85">
        <v>107</v>
      </c>
      <c r="I9" s="85">
        <v>86</v>
      </c>
      <c r="J9" s="85">
        <v>79</v>
      </c>
      <c r="K9" s="85">
        <v>67</v>
      </c>
      <c r="L9" s="85">
        <v>232</v>
      </c>
      <c r="M9" s="359"/>
    </row>
    <row r="10" spans="1:13" ht="29.25" customHeight="1" x14ac:dyDescent="0.2">
      <c r="A10" s="5" t="s">
        <v>301</v>
      </c>
      <c r="B10" s="85">
        <v>6810</v>
      </c>
      <c r="C10" s="85">
        <v>7273</v>
      </c>
      <c r="D10" s="85">
        <v>1809</v>
      </c>
      <c r="E10" s="85">
        <v>1607</v>
      </c>
      <c r="F10" s="85">
        <v>1673</v>
      </c>
      <c r="G10" s="85">
        <v>5089</v>
      </c>
      <c r="H10" s="85">
        <v>2184</v>
      </c>
      <c r="I10" s="85">
        <v>1772</v>
      </c>
      <c r="J10" s="85">
        <v>1724</v>
      </c>
      <c r="K10" s="85">
        <v>1470</v>
      </c>
      <c r="L10" s="85">
        <v>4966</v>
      </c>
      <c r="M10" s="359"/>
    </row>
    <row r="11" spans="1:13" ht="29.25" customHeight="1" x14ac:dyDescent="0.2">
      <c r="A11" s="5" t="s">
        <v>246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59"/>
    </row>
    <row r="12" spans="1:13" ht="29.25" customHeight="1" x14ac:dyDescent="0.2">
      <c r="A12" s="5" t="s">
        <v>50</v>
      </c>
      <c r="B12" s="85">
        <v>105691</v>
      </c>
      <c r="C12" s="85">
        <v>95456</v>
      </c>
      <c r="D12" s="85">
        <v>30949</v>
      </c>
      <c r="E12" s="85">
        <v>15735</v>
      </c>
      <c r="F12" s="85">
        <v>27310</v>
      </c>
      <c r="G12" s="85">
        <v>73994</v>
      </c>
      <c r="H12" s="85">
        <v>21462</v>
      </c>
      <c r="I12" s="85">
        <v>18702</v>
      </c>
      <c r="J12" s="85">
        <v>18931</v>
      </c>
      <c r="K12" s="85">
        <v>19920</v>
      </c>
      <c r="L12" s="85">
        <v>57553</v>
      </c>
      <c r="M12" s="359"/>
    </row>
    <row r="13" spans="1:13" ht="29.25" customHeight="1" x14ac:dyDescent="0.2">
      <c r="A13" s="5" t="s">
        <v>301</v>
      </c>
      <c r="B13" s="85">
        <v>13395</v>
      </c>
      <c r="C13" s="85">
        <v>12603</v>
      </c>
      <c r="D13" s="85">
        <v>3742</v>
      </c>
      <c r="E13" s="85">
        <v>2128</v>
      </c>
      <c r="F13" s="85">
        <v>3532</v>
      </c>
      <c r="G13" s="85">
        <v>9402</v>
      </c>
      <c r="H13" s="85">
        <v>3201</v>
      </c>
      <c r="I13" s="85">
        <v>3008</v>
      </c>
      <c r="J13" s="85">
        <v>2899</v>
      </c>
      <c r="K13" s="85">
        <v>3108</v>
      </c>
      <c r="L13" s="85">
        <v>9015</v>
      </c>
      <c r="M13" s="359"/>
    </row>
    <row r="14" spans="1:13" ht="29.25" customHeight="1" x14ac:dyDescent="0.2">
      <c r="A14" s="5" t="s">
        <v>247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359"/>
    </row>
    <row r="15" spans="1:13" ht="29.25" customHeight="1" x14ac:dyDescent="0.2">
      <c r="A15" s="5" t="s">
        <v>289</v>
      </c>
      <c r="B15" s="85">
        <v>7739</v>
      </c>
      <c r="C15" s="85">
        <v>10827</v>
      </c>
      <c r="D15" s="85">
        <v>2056</v>
      </c>
      <c r="E15" s="85">
        <v>2926</v>
      </c>
      <c r="F15" s="85">
        <v>1833</v>
      </c>
      <c r="G15" s="85">
        <v>6815</v>
      </c>
      <c r="H15" s="85">
        <v>4012</v>
      </c>
      <c r="I15" s="85">
        <v>3381</v>
      </c>
      <c r="J15" s="85">
        <v>4173</v>
      </c>
      <c r="K15" s="85">
        <v>3256</v>
      </c>
      <c r="L15" s="85">
        <v>10810</v>
      </c>
      <c r="M15" s="359"/>
    </row>
    <row r="16" spans="1:13" ht="29.25" customHeight="1" x14ac:dyDescent="0.2">
      <c r="A16" s="5" t="s">
        <v>302</v>
      </c>
      <c r="B16" s="85">
        <v>787</v>
      </c>
      <c r="C16" s="85">
        <v>1290</v>
      </c>
      <c r="D16" s="85">
        <v>224</v>
      </c>
      <c r="E16" s="85">
        <v>348</v>
      </c>
      <c r="F16" s="85">
        <v>224</v>
      </c>
      <c r="G16" s="85">
        <v>796</v>
      </c>
      <c r="H16" s="85">
        <v>494</v>
      </c>
      <c r="I16" s="85">
        <v>434</v>
      </c>
      <c r="J16" s="85">
        <v>558</v>
      </c>
      <c r="K16" s="85">
        <v>498</v>
      </c>
      <c r="L16" s="85">
        <v>1490</v>
      </c>
      <c r="M16" s="359"/>
    </row>
    <row r="17" spans="1:13" ht="29.25" customHeight="1" x14ac:dyDescent="0.2">
      <c r="A17" s="14" t="s">
        <v>248</v>
      </c>
      <c r="B17" s="77">
        <v>475</v>
      </c>
      <c r="C17" s="77">
        <v>522</v>
      </c>
      <c r="D17" s="77">
        <v>109</v>
      </c>
      <c r="E17" s="77">
        <v>104</v>
      </c>
      <c r="F17" s="77">
        <v>148</v>
      </c>
      <c r="G17" s="77">
        <v>361</v>
      </c>
      <c r="H17" s="77">
        <v>161</v>
      </c>
      <c r="I17" s="77">
        <v>130</v>
      </c>
      <c r="J17" s="77">
        <v>199</v>
      </c>
      <c r="K17" s="77">
        <v>178</v>
      </c>
      <c r="L17" s="77">
        <v>507</v>
      </c>
      <c r="M17" s="359"/>
    </row>
    <row r="18" spans="1:13" ht="29.25" customHeight="1" x14ac:dyDescent="0.2">
      <c r="A18" s="14" t="s">
        <v>28</v>
      </c>
      <c r="B18" s="77">
        <v>1032</v>
      </c>
      <c r="C18" s="77">
        <v>1402</v>
      </c>
      <c r="D18" s="77">
        <v>404</v>
      </c>
      <c r="E18" s="77">
        <v>304</v>
      </c>
      <c r="F18" s="77">
        <v>386</v>
      </c>
      <c r="G18" s="77">
        <v>1094</v>
      </c>
      <c r="H18" s="77">
        <v>308</v>
      </c>
      <c r="I18" s="77">
        <v>422</v>
      </c>
      <c r="J18" s="77">
        <v>562</v>
      </c>
      <c r="K18" s="77">
        <v>601</v>
      </c>
      <c r="L18" s="77">
        <v>1585</v>
      </c>
      <c r="M18" s="359"/>
    </row>
    <row r="19" spans="1:13" ht="29.25" customHeight="1" x14ac:dyDescent="0.2">
      <c r="A19" s="24" t="s">
        <v>244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359"/>
    </row>
    <row r="20" spans="1:13" ht="29.25" customHeight="1" x14ac:dyDescent="0.2">
      <c r="A20" s="5" t="s">
        <v>249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359"/>
    </row>
    <row r="21" spans="1:13" ht="29.25" customHeight="1" x14ac:dyDescent="0.2">
      <c r="A21" s="5" t="s">
        <v>50</v>
      </c>
      <c r="B21" s="85">
        <v>68</v>
      </c>
      <c r="C21" s="85">
        <v>25</v>
      </c>
      <c r="D21" s="85">
        <v>13</v>
      </c>
      <c r="E21" s="85">
        <v>2</v>
      </c>
      <c r="F21" s="85">
        <v>3</v>
      </c>
      <c r="G21" s="85">
        <v>18</v>
      </c>
      <c r="H21" s="85">
        <v>7</v>
      </c>
      <c r="I21" s="85">
        <v>5</v>
      </c>
      <c r="J21" s="85">
        <v>8</v>
      </c>
      <c r="K21" s="85">
        <v>5</v>
      </c>
      <c r="L21" s="85">
        <v>18</v>
      </c>
      <c r="M21" s="359"/>
    </row>
    <row r="22" spans="1:13" ht="29.25" customHeight="1" x14ac:dyDescent="0.2">
      <c r="A22" s="5" t="s">
        <v>302</v>
      </c>
      <c r="B22" s="85">
        <v>30</v>
      </c>
      <c r="C22" s="85">
        <v>11</v>
      </c>
      <c r="D22" s="85">
        <v>6</v>
      </c>
      <c r="E22" s="85">
        <v>1</v>
      </c>
      <c r="F22" s="85">
        <v>1</v>
      </c>
      <c r="G22" s="85">
        <v>8</v>
      </c>
      <c r="H22" s="85">
        <v>3</v>
      </c>
      <c r="I22" s="85">
        <v>2</v>
      </c>
      <c r="J22" s="85">
        <v>3</v>
      </c>
      <c r="K22" s="85">
        <v>2</v>
      </c>
      <c r="L22" s="85">
        <v>7</v>
      </c>
      <c r="M22" s="359"/>
    </row>
    <row r="23" spans="1:13" ht="29.25" customHeight="1" x14ac:dyDescent="0.2">
      <c r="A23" s="57" t="s">
        <v>52</v>
      </c>
      <c r="B23" s="77">
        <v>592</v>
      </c>
      <c r="C23" s="77">
        <v>178</v>
      </c>
      <c r="D23" s="77">
        <v>174</v>
      </c>
      <c r="E23" s="77">
        <v>2</v>
      </c>
      <c r="F23" s="77">
        <v>1</v>
      </c>
      <c r="G23" s="77">
        <v>177</v>
      </c>
      <c r="H23" s="77">
        <v>1</v>
      </c>
      <c r="I23" s="77">
        <v>1</v>
      </c>
      <c r="J23" s="103">
        <v>0</v>
      </c>
      <c r="K23" s="77">
        <v>4</v>
      </c>
      <c r="L23" s="77">
        <v>5</v>
      </c>
      <c r="M23" s="359"/>
    </row>
    <row r="24" spans="1:13" ht="29.25" customHeight="1" x14ac:dyDescent="0.2">
      <c r="A24" s="57" t="s">
        <v>53</v>
      </c>
      <c r="B24" s="77">
        <v>246</v>
      </c>
      <c r="C24" s="77">
        <v>257</v>
      </c>
      <c r="D24" s="77">
        <v>48</v>
      </c>
      <c r="E24" s="77">
        <v>64</v>
      </c>
      <c r="F24" s="77">
        <v>82</v>
      </c>
      <c r="G24" s="77">
        <v>194</v>
      </c>
      <c r="H24" s="77">
        <v>62</v>
      </c>
      <c r="I24" s="77">
        <v>43</v>
      </c>
      <c r="J24" s="77">
        <v>99</v>
      </c>
      <c r="K24" s="77">
        <v>69</v>
      </c>
      <c r="L24" s="77">
        <v>211</v>
      </c>
      <c r="M24" s="359"/>
    </row>
    <row r="25" spans="1:13" ht="29.25" customHeight="1" x14ac:dyDescent="0.2">
      <c r="A25" s="17" t="s">
        <v>250</v>
      </c>
      <c r="B25" s="74">
        <v>3068</v>
      </c>
      <c r="C25" s="74">
        <v>3118</v>
      </c>
      <c r="D25" s="74">
        <v>627</v>
      </c>
      <c r="E25" s="74">
        <v>779</v>
      </c>
      <c r="F25" s="74">
        <v>902</v>
      </c>
      <c r="G25" s="74">
        <v>2308</v>
      </c>
      <c r="H25" s="74">
        <v>810</v>
      </c>
      <c r="I25" s="74">
        <v>572</v>
      </c>
      <c r="J25" s="74">
        <v>893</v>
      </c>
      <c r="K25" s="74">
        <v>1049</v>
      </c>
      <c r="L25" s="74">
        <v>2514</v>
      </c>
      <c r="M25" s="359"/>
    </row>
    <row r="26" spans="1:13" ht="18" customHeight="1" x14ac:dyDescent="0.2">
      <c r="A26" s="372" t="s">
        <v>401</v>
      </c>
      <c r="B26" s="372"/>
      <c r="C26" s="372"/>
      <c r="D26" s="372"/>
      <c r="E26" s="372"/>
      <c r="F26" s="372"/>
      <c r="G26" s="372"/>
      <c r="H26" s="372"/>
      <c r="I26" s="372"/>
      <c r="J26" s="65"/>
      <c r="K26" s="65"/>
      <c r="L26" s="65"/>
      <c r="M26" s="359"/>
    </row>
    <row r="27" spans="1:13" ht="19.5" customHeigh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3" ht="18.75" customHeight="1" x14ac:dyDescent="0.2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</sheetData>
  <mergeCells count="9">
    <mergeCell ref="M1:M26"/>
    <mergeCell ref="A3:A4"/>
    <mergeCell ref="D3:H3"/>
    <mergeCell ref="C3:C4"/>
    <mergeCell ref="A26:I26"/>
    <mergeCell ref="B3:B4"/>
    <mergeCell ref="I3:L3"/>
    <mergeCell ref="A2:L2"/>
    <mergeCell ref="A1:L1"/>
  </mergeCells>
  <printOptions horizontalCentered="1"/>
  <pageMargins left="0.25" right="0.25" top="0.5" bottom="0.5" header="0" footer="0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8"/>
  <sheetViews>
    <sheetView zoomScaleNormal="100" workbookViewId="0">
      <selection sqref="A1:L1"/>
    </sheetView>
  </sheetViews>
  <sheetFormatPr defaultRowHeight="12.75" x14ac:dyDescent="0.2"/>
  <cols>
    <col min="1" max="1" width="56.42578125" style="3" customWidth="1"/>
    <col min="2" max="12" width="13.28515625" style="131" customWidth="1"/>
    <col min="13" max="13" width="6.7109375" style="33" customWidth="1"/>
    <col min="14" max="16384" width="9.140625" style="3"/>
  </cols>
  <sheetData>
    <row r="1" spans="1:13" ht="18" customHeight="1" x14ac:dyDescent="0.2">
      <c r="A1" s="370" t="s">
        <v>379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4">
        <v>12</v>
      </c>
    </row>
    <row r="2" spans="1:13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74"/>
    </row>
    <row r="3" spans="1:13" ht="35.1" customHeight="1" x14ac:dyDescent="0.2">
      <c r="A3" s="364" t="s">
        <v>47</v>
      </c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346</v>
      </c>
      <c r="J3" s="361"/>
      <c r="K3" s="361"/>
      <c r="L3" s="362"/>
      <c r="M3" s="374"/>
    </row>
    <row r="4" spans="1:13" ht="35.1" customHeight="1" x14ac:dyDescent="0.2">
      <c r="A4" s="365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74"/>
    </row>
    <row r="5" spans="1:13" ht="32.25" customHeight="1" x14ac:dyDescent="0.2">
      <c r="A5" s="128" t="s">
        <v>328</v>
      </c>
      <c r="B5" s="76">
        <v>9567</v>
      </c>
      <c r="C5" s="76">
        <v>8603</v>
      </c>
      <c r="D5" s="76">
        <v>2163</v>
      </c>
      <c r="E5" s="76">
        <v>1023</v>
      </c>
      <c r="F5" s="76">
        <v>2682</v>
      </c>
      <c r="G5" s="76">
        <v>5868</v>
      </c>
      <c r="H5" s="76">
        <v>2735</v>
      </c>
      <c r="I5" s="76">
        <v>1995</v>
      </c>
      <c r="J5" s="76">
        <v>2739</v>
      </c>
      <c r="K5" s="76">
        <v>2972</v>
      </c>
      <c r="L5" s="76">
        <v>7706</v>
      </c>
      <c r="M5" s="374"/>
    </row>
    <row r="6" spans="1:13" ht="32.25" customHeight="1" x14ac:dyDescent="0.2">
      <c r="A6" s="24" t="s">
        <v>244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74"/>
    </row>
    <row r="7" spans="1:13" ht="32.25" customHeight="1" x14ac:dyDescent="0.2">
      <c r="A7" s="5" t="s">
        <v>102</v>
      </c>
      <c r="B7" s="92">
        <v>4631</v>
      </c>
      <c r="C7" s="92">
        <v>4598</v>
      </c>
      <c r="D7" s="92">
        <v>1104</v>
      </c>
      <c r="E7" s="92">
        <v>634</v>
      </c>
      <c r="F7" s="92">
        <v>1413</v>
      </c>
      <c r="G7" s="92">
        <v>3151</v>
      </c>
      <c r="H7" s="92">
        <v>1447</v>
      </c>
      <c r="I7" s="92">
        <v>1150</v>
      </c>
      <c r="J7" s="92">
        <v>1512</v>
      </c>
      <c r="K7" s="92">
        <v>1358</v>
      </c>
      <c r="L7" s="92">
        <v>4020</v>
      </c>
      <c r="M7" s="374"/>
    </row>
    <row r="8" spans="1:13" ht="32.25" customHeight="1" x14ac:dyDescent="0.2">
      <c r="A8" s="5" t="s">
        <v>103</v>
      </c>
      <c r="B8" s="92">
        <v>3502</v>
      </c>
      <c r="C8" s="92">
        <v>2253</v>
      </c>
      <c r="D8" s="92">
        <v>745</v>
      </c>
      <c r="E8" s="92">
        <v>60</v>
      </c>
      <c r="F8" s="92">
        <v>698</v>
      </c>
      <c r="G8" s="92">
        <v>1503</v>
      </c>
      <c r="H8" s="92">
        <v>750</v>
      </c>
      <c r="I8" s="92">
        <v>388</v>
      </c>
      <c r="J8" s="92">
        <v>723</v>
      </c>
      <c r="K8" s="92">
        <v>1008</v>
      </c>
      <c r="L8" s="92">
        <v>2119</v>
      </c>
      <c r="M8" s="374"/>
    </row>
    <row r="9" spans="1:13" ht="32.25" customHeight="1" x14ac:dyDescent="0.2">
      <c r="A9" s="22" t="s">
        <v>104</v>
      </c>
      <c r="B9" s="92">
        <v>136</v>
      </c>
      <c r="C9" s="92">
        <v>95</v>
      </c>
      <c r="D9" s="92">
        <v>9</v>
      </c>
      <c r="E9" s="92">
        <v>18</v>
      </c>
      <c r="F9" s="92">
        <v>55</v>
      </c>
      <c r="G9" s="92">
        <v>82</v>
      </c>
      <c r="H9" s="92">
        <v>13</v>
      </c>
      <c r="I9" s="92">
        <v>14</v>
      </c>
      <c r="J9" s="92">
        <v>47</v>
      </c>
      <c r="K9" s="92">
        <v>18</v>
      </c>
      <c r="L9" s="92">
        <v>79</v>
      </c>
      <c r="M9" s="374"/>
    </row>
    <row r="10" spans="1:13" ht="32.25" customHeight="1" x14ac:dyDescent="0.2">
      <c r="A10" s="20" t="s">
        <v>55</v>
      </c>
      <c r="B10" s="129">
        <v>2534</v>
      </c>
      <c r="C10" s="129">
        <v>2446</v>
      </c>
      <c r="D10" s="129">
        <v>549</v>
      </c>
      <c r="E10" s="129">
        <v>337</v>
      </c>
      <c r="F10" s="129">
        <v>717</v>
      </c>
      <c r="G10" s="129">
        <v>1603</v>
      </c>
      <c r="H10" s="129">
        <v>843</v>
      </c>
      <c r="I10" s="129">
        <v>566</v>
      </c>
      <c r="J10" s="129">
        <v>682</v>
      </c>
      <c r="K10" s="129">
        <v>1002</v>
      </c>
      <c r="L10" s="129">
        <v>2250</v>
      </c>
      <c r="M10" s="374"/>
    </row>
    <row r="11" spans="1:13" ht="32.25" customHeight="1" x14ac:dyDescent="0.2">
      <c r="A11" s="21" t="s">
        <v>244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374"/>
    </row>
    <row r="12" spans="1:13" ht="32.25" customHeight="1" x14ac:dyDescent="0.2">
      <c r="A12" s="23" t="s">
        <v>329</v>
      </c>
      <c r="B12" s="373">
        <v>18</v>
      </c>
      <c r="C12" s="373">
        <v>7</v>
      </c>
      <c r="D12" s="373">
        <v>1</v>
      </c>
      <c r="E12" s="373">
        <v>3</v>
      </c>
      <c r="F12" s="373">
        <v>1</v>
      </c>
      <c r="G12" s="373">
        <v>5</v>
      </c>
      <c r="H12" s="373">
        <v>2</v>
      </c>
      <c r="I12" s="373">
        <v>21</v>
      </c>
      <c r="J12" s="373">
        <v>5</v>
      </c>
      <c r="K12" s="373">
        <v>5</v>
      </c>
      <c r="L12" s="373">
        <v>31</v>
      </c>
      <c r="M12" s="374"/>
    </row>
    <row r="13" spans="1:13" ht="32.25" customHeight="1" x14ac:dyDescent="0.2">
      <c r="A13" s="23" t="s">
        <v>330</v>
      </c>
      <c r="B13" s="373"/>
      <c r="C13" s="373"/>
      <c r="D13" s="373"/>
      <c r="E13" s="373"/>
      <c r="F13" s="373"/>
      <c r="G13" s="373"/>
      <c r="H13" s="373">
        <v>0</v>
      </c>
      <c r="I13" s="373"/>
      <c r="J13" s="373"/>
      <c r="K13" s="373"/>
      <c r="L13" s="373">
        <v>0</v>
      </c>
      <c r="M13" s="374"/>
    </row>
    <row r="14" spans="1:13" ht="32.25" customHeight="1" x14ac:dyDescent="0.2">
      <c r="A14" s="23" t="s">
        <v>331</v>
      </c>
      <c r="B14" s="373"/>
      <c r="C14" s="373"/>
      <c r="D14" s="373"/>
      <c r="E14" s="373"/>
      <c r="F14" s="373"/>
      <c r="G14" s="373"/>
      <c r="H14" s="373">
        <v>0</v>
      </c>
      <c r="I14" s="373"/>
      <c r="J14" s="373"/>
      <c r="K14" s="373"/>
      <c r="L14" s="373">
        <v>0</v>
      </c>
      <c r="M14" s="374"/>
    </row>
    <row r="15" spans="1:13" ht="32.25" customHeight="1" x14ac:dyDescent="0.2">
      <c r="A15" s="20" t="s">
        <v>26</v>
      </c>
      <c r="B15" s="129">
        <v>25330</v>
      </c>
      <c r="C15" s="129">
        <v>20589</v>
      </c>
      <c r="D15" s="129">
        <v>5177</v>
      </c>
      <c r="E15" s="129">
        <v>2756</v>
      </c>
      <c r="F15" s="129">
        <v>6480</v>
      </c>
      <c r="G15" s="129">
        <v>14413</v>
      </c>
      <c r="H15" s="129">
        <v>6176</v>
      </c>
      <c r="I15" s="129">
        <v>5584</v>
      </c>
      <c r="J15" s="129">
        <v>5731</v>
      </c>
      <c r="K15" s="129">
        <v>7351</v>
      </c>
      <c r="L15" s="129">
        <v>18666</v>
      </c>
      <c r="M15" s="374"/>
    </row>
    <row r="16" spans="1:13" ht="32.25" customHeight="1" x14ac:dyDescent="0.2">
      <c r="A16" s="21" t="s">
        <v>244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374"/>
    </row>
    <row r="17" spans="1:13" ht="32.25" customHeight="1" x14ac:dyDescent="0.2">
      <c r="A17" s="23" t="s">
        <v>92</v>
      </c>
      <c r="B17" s="92">
        <v>19282</v>
      </c>
      <c r="C17" s="92">
        <v>15417</v>
      </c>
      <c r="D17" s="92">
        <v>4002</v>
      </c>
      <c r="E17" s="92">
        <v>1903</v>
      </c>
      <c r="F17" s="92">
        <v>5066</v>
      </c>
      <c r="G17" s="92">
        <v>10971</v>
      </c>
      <c r="H17" s="92">
        <v>4446</v>
      </c>
      <c r="I17" s="92">
        <v>4091</v>
      </c>
      <c r="J17" s="92">
        <v>3843</v>
      </c>
      <c r="K17" s="92">
        <v>4967</v>
      </c>
      <c r="L17" s="92">
        <v>12901</v>
      </c>
      <c r="M17" s="374"/>
    </row>
    <row r="18" spans="1:13" ht="32.25" customHeight="1" x14ac:dyDescent="0.2">
      <c r="A18" s="22" t="s">
        <v>332</v>
      </c>
      <c r="B18" s="92">
        <v>319</v>
      </c>
      <c r="C18" s="92">
        <v>196</v>
      </c>
      <c r="D18" s="92">
        <v>37</v>
      </c>
      <c r="E18" s="92">
        <v>10</v>
      </c>
      <c r="F18" s="92">
        <v>67</v>
      </c>
      <c r="G18" s="92">
        <v>114</v>
      </c>
      <c r="H18" s="92">
        <v>82</v>
      </c>
      <c r="I18" s="92">
        <v>90</v>
      </c>
      <c r="J18" s="92">
        <v>129</v>
      </c>
      <c r="K18" s="92">
        <v>79</v>
      </c>
      <c r="L18" s="92">
        <v>298</v>
      </c>
      <c r="M18" s="374"/>
    </row>
    <row r="19" spans="1:13" ht="32.25" customHeight="1" x14ac:dyDescent="0.2">
      <c r="A19" s="23" t="s">
        <v>93</v>
      </c>
      <c r="B19" s="92">
        <v>417</v>
      </c>
      <c r="C19" s="92">
        <v>372</v>
      </c>
      <c r="D19" s="92">
        <v>94</v>
      </c>
      <c r="E19" s="92">
        <v>70</v>
      </c>
      <c r="F19" s="92">
        <v>94</v>
      </c>
      <c r="G19" s="92">
        <v>258</v>
      </c>
      <c r="H19" s="92">
        <v>114</v>
      </c>
      <c r="I19" s="92">
        <v>92</v>
      </c>
      <c r="J19" s="92">
        <v>119</v>
      </c>
      <c r="K19" s="92">
        <v>150</v>
      </c>
      <c r="L19" s="92">
        <v>361</v>
      </c>
      <c r="M19" s="374"/>
    </row>
    <row r="20" spans="1:13" ht="32.25" customHeight="1" x14ac:dyDescent="0.2">
      <c r="A20" s="22" t="s">
        <v>94</v>
      </c>
      <c r="B20" s="92">
        <v>814</v>
      </c>
      <c r="C20" s="92">
        <v>767</v>
      </c>
      <c r="D20" s="92">
        <v>162</v>
      </c>
      <c r="E20" s="92">
        <v>87</v>
      </c>
      <c r="F20" s="92">
        <v>229</v>
      </c>
      <c r="G20" s="92">
        <v>478</v>
      </c>
      <c r="H20" s="92">
        <v>289</v>
      </c>
      <c r="I20" s="92">
        <v>222</v>
      </c>
      <c r="J20" s="92">
        <v>332</v>
      </c>
      <c r="K20" s="92">
        <v>380</v>
      </c>
      <c r="L20" s="92">
        <v>934</v>
      </c>
      <c r="M20" s="374"/>
    </row>
    <row r="21" spans="1:13" ht="32.25" customHeight="1" x14ac:dyDescent="0.2">
      <c r="A21" s="22" t="s">
        <v>95</v>
      </c>
      <c r="B21" s="92">
        <v>207</v>
      </c>
      <c r="C21" s="92">
        <v>258</v>
      </c>
      <c r="D21" s="92">
        <v>40</v>
      </c>
      <c r="E21" s="92">
        <v>25</v>
      </c>
      <c r="F21" s="92">
        <v>63</v>
      </c>
      <c r="G21" s="92">
        <v>128</v>
      </c>
      <c r="H21" s="92">
        <v>130</v>
      </c>
      <c r="I21" s="92">
        <v>158</v>
      </c>
      <c r="J21" s="92">
        <v>234</v>
      </c>
      <c r="K21" s="92">
        <v>397</v>
      </c>
      <c r="L21" s="92">
        <v>789</v>
      </c>
      <c r="M21" s="374"/>
    </row>
    <row r="22" spans="1:13" ht="32.25" customHeight="1" x14ac:dyDescent="0.2">
      <c r="A22" s="23" t="s">
        <v>96</v>
      </c>
      <c r="B22" s="92">
        <v>559</v>
      </c>
      <c r="C22" s="92">
        <v>446</v>
      </c>
      <c r="D22" s="92">
        <v>118</v>
      </c>
      <c r="E22" s="92">
        <v>67</v>
      </c>
      <c r="F22" s="92">
        <v>121</v>
      </c>
      <c r="G22" s="92">
        <v>306</v>
      </c>
      <c r="H22" s="92">
        <v>140</v>
      </c>
      <c r="I22" s="92">
        <v>134</v>
      </c>
      <c r="J22" s="92">
        <v>153</v>
      </c>
      <c r="K22" s="92">
        <v>222</v>
      </c>
      <c r="L22" s="92">
        <v>509</v>
      </c>
      <c r="M22" s="374"/>
    </row>
    <row r="23" spans="1:13" ht="32.25" customHeight="1" x14ac:dyDescent="0.2">
      <c r="A23" s="23" t="s">
        <v>333</v>
      </c>
      <c r="B23" s="92">
        <v>1204</v>
      </c>
      <c r="C23" s="92">
        <v>1293</v>
      </c>
      <c r="D23" s="92">
        <v>225</v>
      </c>
      <c r="E23" s="92">
        <v>242</v>
      </c>
      <c r="F23" s="92">
        <v>406</v>
      </c>
      <c r="G23" s="92">
        <v>873</v>
      </c>
      <c r="H23" s="92">
        <v>420</v>
      </c>
      <c r="I23" s="92">
        <v>318</v>
      </c>
      <c r="J23" s="92">
        <v>418</v>
      </c>
      <c r="K23" s="92">
        <v>550</v>
      </c>
      <c r="L23" s="92">
        <v>1286</v>
      </c>
      <c r="M23" s="374"/>
    </row>
    <row r="24" spans="1:13" ht="32.25" customHeight="1" x14ac:dyDescent="0.2">
      <c r="A24" s="23" t="s">
        <v>334</v>
      </c>
      <c r="B24" s="92">
        <v>251</v>
      </c>
      <c r="C24" s="92">
        <v>250</v>
      </c>
      <c r="D24" s="92">
        <v>57</v>
      </c>
      <c r="E24" s="92">
        <v>44</v>
      </c>
      <c r="F24" s="92">
        <v>71</v>
      </c>
      <c r="G24" s="92">
        <v>172</v>
      </c>
      <c r="H24" s="92">
        <v>78</v>
      </c>
      <c r="I24" s="92">
        <v>59</v>
      </c>
      <c r="J24" s="92">
        <v>85</v>
      </c>
      <c r="K24" s="92">
        <v>81</v>
      </c>
      <c r="L24" s="92">
        <v>225</v>
      </c>
      <c r="M24" s="374"/>
    </row>
    <row r="25" spans="1:13" ht="32.25" customHeight="1" x14ac:dyDescent="0.2">
      <c r="A25" s="59" t="s">
        <v>335</v>
      </c>
      <c r="B25" s="130">
        <v>59</v>
      </c>
      <c r="C25" s="130">
        <v>137</v>
      </c>
      <c r="D25" s="275">
        <v>0</v>
      </c>
      <c r="E25" s="130">
        <v>15</v>
      </c>
      <c r="F25" s="130">
        <v>52</v>
      </c>
      <c r="G25" s="130">
        <v>67</v>
      </c>
      <c r="H25" s="130">
        <v>71</v>
      </c>
      <c r="I25" s="130">
        <v>27</v>
      </c>
      <c r="J25" s="275">
        <v>0</v>
      </c>
      <c r="K25" s="130">
        <v>8</v>
      </c>
      <c r="L25" s="130">
        <v>35</v>
      </c>
      <c r="M25" s="374"/>
    </row>
    <row r="26" spans="1:13" ht="18" customHeight="1" x14ac:dyDescent="0.2">
      <c r="A26" s="285" t="s">
        <v>402</v>
      </c>
      <c r="B26" s="285"/>
      <c r="C26" s="285"/>
      <c r="D26" s="285"/>
      <c r="E26" s="285"/>
      <c r="F26" s="285"/>
      <c r="G26" s="285"/>
      <c r="H26" s="285"/>
      <c r="I26" s="65"/>
      <c r="J26" s="65"/>
      <c r="K26" s="65"/>
      <c r="L26" s="65"/>
      <c r="M26" s="374"/>
    </row>
    <row r="27" spans="1:13" x14ac:dyDescent="0.2">
      <c r="B27" s="3"/>
    </row>
    <row r="28" spans="1:13" x14ac:dyDescent="0.2">
      <c r="B28" s="3"/>
    </row>
  </sheetData>
  <mergeCells count="19">
    <mergeCell ref="M1:M26"/>
    <mergeCell ref="A3:A4"/>
    <mergeCell ref="D3:H3"/>
    <mergeCell ref="E12:E14"/>
    <mergeCell ref="I12:I14"/>
    <mergeCell ref="F12:F14"/>
    <mergeCell ref="H12:H14"/>
    <mergeCell ref="D12:D14"/>
    <mergeCell ref="C12:C14"/>
    <mergeCell ref="B3:B4"/>
    <mergeCell ref="B12:B14"/>
    <mergeCell ref="I3:L3"/>
    <mergeCell ref="A1:L1"/>
    <mergeCell ref="J12:J14"/>
    <mergeCell ref="L12:L14"/>
    <mergeCell ref="A2:L2"/>
    <mergeCell ref="C3:C4"/>
    <mergeCell ref="G12:G14"/>
    <mergeCell ref="K12:K14"/>
  </mergeCells>
  <printOptions horizontalCentered="1"/>
  <pageMargins left="0.25" right="0.25" top="0.5" bottom="0.5" header="0" footer="0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zoomScaleNormal="100" workbookViewId="0">
      <selection sqref="A1:H1"/>
    </sheetView>
  </sheetViews>
  <sheetFormatPr defaultColWidth="8.85546875" defaultRowHeight="12.75" x14ac:dyDescent="0.2"/>
  <cols>
    <col min="1" max="1" width="35.140625" style="3" customWidth="1"/>
    <col min="2" max="8" width="13.7109375" style="3" customWidth="1"/>
    <col min="9" max="9" width="12.85546875" style="3" customWidth="1"/>
    <col min="10" max="12" width="13.7109375" style="3" customWidth="1"/>
    <col min="13" max="13" width="4.5703125" style="3" customWidth="1"/>
    <col min="14" max="16384" width="8.85546875" style="3"/>
  </cols>
  <sheetData>
    <row r="1" spans="1:19" ht="18" customHeight="1" x14ac:dyDescent="0.2">
      <c r="A1" s="370" t="s">
        <v>380</v>
      </c>
      <c r="B1" s="370"/>
      <c r="C1" s="370"/>
      <c r="D1" s="370"/>
      <c r="E1" s="370"/>
      <c r="F1" s="370"/>
      <c r="G1" s="370"/>
      <c r="H1" s="370"/>
      <c r="I1" s="315"/>
      <c r="J1" s="315"/>
      <c r="K1" s="315"/>
      <c r="L1" s="315"/>
      <c r="M1" s="359">
        <v>13</v>
      </c>
    </row>
    <row r="2" spans="1:19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9" ht="35.1" customHeight="1" x14ac:dyDescent="0.2">
      <c r="A3" s="364" t="s">
        <v>47</v>
      </c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345</v>
      </c>
      <c r="J3" s="361"/>
      <c r="K3" s="361"/>
      <c r="L3" s="362"/>
      <c r="M3" s="359"/>
    </row>
    <row r="4" spans="1:19" ht="35.1" customHeight="1" x14ac:dyDescent="0.2">
      <c r="A4" s="365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59"/>
      <c r="N4" s="37"/>
      <c r="O4" s="37"/>
      <c r="P4" s="37"/>
    </row>
    <row r="5" spans="1:19" ht="29.25" customHeight="1" x14ac:dyDescent="0.2">
      <c r="A5" s="60" t="s">
        <v>67</v>
      </c>
      <c r="B5" s="86">
        <v>52020</v>
      </c>
      <c r="C5" s="86">
        <v>47824</v>
      </c>
      <c r="D5" s="78">
        <v>11954</v>
      </c>
      <c r="E5" s="78">
        <v>7561</v>
      </c>
      <c r="F5" s="78">
        <v>14203</v>
      </c>
      <c r="G5" s="78">
        <v>33718</v>
      </c>
      <c r="H5" s="78">
        <v>14106</v>
      </c>
      <c r="I5" s="78">
        <v>11764</v>
      </c>
      <c r="J5" s="78">
        <v>12607</v>
      </c>
      <c r="K5" s="78">
        <v>13625</v>
      </c>
      <c r="L5" s="78">
        <v>37996</v>
      </c>
      <c r="M5" s="359"/>
      <c r="N5" s="37"/>
      <c r="O5" s="37"/>
      <c r="P5" s="37"/>
    </row>
    <row r="6" spans="1:19" ht="29.25" customHeight="1" x14ac:dyDescent="0.2">
      <c r="A6" s="20" t="s">
        <v>27</v>
      </c>
      <c r="B6" s="76">
        <v>18842</v>
      </c>
      <c r="C6" s="76">
        <v>19104</v>
      </c>
      <c r="D6" s="76">
        <v>4829</v>
      </c>
      <c r="E6" s="76">
        <v>3804</v>
      </c>
      <c r="F6" s="76">
        <v>4903</v>
      </c>
      <c r="G6" s="76">
        <v>13536</v>
      </c>
      <c r="H6" s="76">
        <v>5568</v>
      </c>
      <c r="I6" s="76">
        <v>5052</v>
      </c>
      <c r="J6" s="76">
        <v>5180</v>
      </c>
      <c r="K6" s="76">
        <v>4715</v>
      </c>
      <c r="L6" s="76">
        <v>14947</v>
      </c>
      <c r="M6" s="359"/>
      <c r="N6" s="37"/>
      <c r="O6" s="37"/>
      <c r="P6" s="37"/>
      <c r="Q6" s="37"/>
      <c r="R6" s="37"/>
      <c r="S6" s="37"/>
    </row>
    <row r="7" spans="1:19" ht="29.25" customHeight="1" x14ac:dyDescent="0.2">
      <c r="A7" s="21" t="s">
        <v>73</v>
      </c>
      <c r="B7" s="75"/>
      <c r="C7" s="75"/>
      <c r="D7" s="75"/>
      <c r="E7" s="75"/>
      <c r="F7" s="75"/>
      <c r="G7" s="75"/>
      <c r="H7" s="88"/>
      <c r="I7" s="76"/>
      <c r="J7" s="76"/>
      <c r="K7" s="76"/>
      <c r="L7" s="76"/>
      <c r="M7" s="359"/>
    </row>
    <row r="8" spans="1:19" ht="29.25" customHeight="1" x14ac:dyDescent="0.2">
      <c r="A8" s="42" t="s">
        <v>86</v>
      </c>
      <c r="B8" s="87"/>
      <c r="C8" s="87"/>
      <c r="D8" s="87"/>
      <c r="E8" s="87"/>
      <c r="F8" s="87"/>
      <c r="G8" s="87"/>
      <c r="H8" s="88"/>
      <c r="I8" s="157"/>
      <c r="J8" s="157"/>
      <c r="K8" s="157"/>
      <c r="L8" s="157"/>
      <c r="M8" s="359"/>
    </row>
    <row r="9" spans="1:19" ht="29.25" customHeight="1" x14ac:dyDescent="0.2">
      <c r="A9" s="42" t="s">
        <v>49</v>
      </c>
      <c r="B9" s="88">
        <v>405</v>
      </c>
      <c r="C9" s="88">
        <v>368</v>
      </c>
      <c r="D9" s="88">
        <v>102</v>
      </c>
      <c r="E9" s="88">
        <v>78</v>
      </c>
      <c r="F9" s="88">
        <v>81</v>
      </c>
      <c r="G9" s="88">
        <v>261</v>
      </c>
      <c r="H9" s="88">
        <v>107</v>
      </c>
      <c r="I9" s="88">
        <v>86</v>
      </c>
      <c r="J9" s="88">
        <v>79</v>
      </c>
      <c r="K9" s="88">
        <v>67</v>
      </c>
      <c r="L9" s="88">
        <v>232</v>
      </c>
      <c r="M9" s="359"/>
    </row>
    <row r="10" spans="1:19" ht="29.25" customHeight="1" x14ac:dyDescent="0.2">
      <c r="A10" s="42" t="s">
        <v>302</v>
      </c>
      <c r="B10" s="88">
        <v>6807</v>
      </c>
      <c r="C10" s="88">
        <v>7268</v>
      </c>
      <c r="D10" s="88">
        <v>1809</v>
      </c>
      <c r="E10" s="88">
        <v>1607</v>
      </c>
      <c r="F10" s="88">
        <v>1668</v>
      </c>
      <c r="G10" s="88">
        <v>5084</v>
      </c>
      <c r="H10" s="88">
        <v>2184</v>
      </c>
      <c r="I10" s="88">
        <v>1772</v>
      </c>
      <c r="J10" s="88">
        <v>1718</v>
      </c>
      <c r="K10" s="88">
        <v>1470</v>
      </c>
      <c r="L10" s="88">
        <v>4960</v>
      </c>
      <c r="M10" s="359"/>
    </row>
    <row r="11" spans="1:19" ht="29.25" customHeight="1" x14ac:dyDescent="0.2">
      <c r="A11" s="42" t="s">
        <v>83</v>
      </c>
      <c r="B11" s="89"/>
      <c r="C11" s="89"/>
      <c r="D11" s="88"/>
      <c r="E11" s="88"/>
      <c r="F11" s="88"/>
      <c r="G11" s="88"/>
      <c r="H11" s="88"/>
      <c r="I11" s="88"/>
      <c r="J11" s="88"/>
      <c r="K11" s="88"/>
      <c r="L11" s="88"/>
      <c r="M11" s="359"/>
    </row>
    <row r="12" spans="1:19" ht="29.25" customHeight="1" x14ac:dyDescent="0.2">
      <c r="A12" s="42" t="s">
        <v>50</v>
      </c>
      <c r="B12" s="88">
        <v>59932</v>
      </c>
      <c r="C12" s="88">
        <v>51585</v>
      </c>
      <c r="D12" s="88">
        <v>15604</v>
      </c>
      <c r="E12" s="88">
        <v>8752</v>
      </c>
      <c r="F12" s="88">
        <v>14279</v>
      </c>
      <c r="G12" s="88">
        <v>38635</v>
      </c>
      <c r="H12" s="88">
        <v>12950</v>
      </c>
      <c r="I12" s="88">
        <v>13261</v>
      </c>
      <c r="J12" s="88">
        <v>13272</v>
      </c>
      <c r="K12" s="88">
        <v>11626</v>
      </c>
      <c r="L12" s="88">
        <v>38159</v>
      </c>
      <c r="M12" s="359"/>
    </row>
    <row r="13" spans="1:19" ht="29.25" customHeight="1" x14ac:dyDescent="0.2">
      <c r="A13" s="42" t="s">
        <v>302</v>
      </c>
      <c r="B13" s="88">
        <v>9806</v>
      </c>
      <c r="C13" s="88">
        <v>9303</v>
      </c>
      <c r="D13" s="88">
        <v>2554</v>
      </c>
      <c r="E13" s="88">
        <v>1602</v>
      </c>
      <c r="F13" s="88">
        <v>2648</v>
      </c>
      <c r="G13" s="88">
        <v>6804</v>
      </c>
      <c r="H13" s="88">
        <v>2499</v>
      </c>
      <c r="I13" s="88">
        <v>2550</v>
      </c>
      <c r="J13" s="88">
        <v>2450</v>
      </c>
      <c r="K13" s="88">
        <v>2370</v>
      </c>
      <c r="L13" s="88">
        <v>7370</v>
      </c>
      <c r="M13" s="359"/>
    </row>
    <row r="14" spans="1:19" ht="29.25" customHeight="1" x14ac:dyDescent="0.2">
      <c r="A14" s="42" t="s">
        <v>85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59"/>
    </row>
    <row r="15" spans="1:19" ht="29.25" customHeight="1" x14ac:dyDescent="0.2">
      <c r="A15" s="42" t="s">
        <v>289</v>
      </c>
      <c r="B15" s="88">
        <v>7739</v>
      </c>
      <c r="C15" s="88">
        <v>10827</v>
      </c>
      <c r="D15" s="88">
        <v>2056</v>
      </c>
      <c r="E15" s="88">
        <v>2926</v>
      </c>
      <c r="F15" s="88">
        <v>1833</v>
      </c>
      <c r="G15" s="88">
        <v>6815</v>
      </c>
      <c r="H15" s="88">
        <v>4012</v>
      </c>
      <c r="I15" s="88">
        <v>3381</v>
      </c>
      <c r="J15" s="88">
        <v>4173</v>
      </c>
      <c r="K15" s="88">
        <v>3256</v>
      </c>
      <c r="L15" s="88">
        <v>10810</v>
      </c>
      <c r="M15" s="359"/>
    </row>
    <row r="16" spans="1:19" ht="29.25" customHeight="1" x14ac:dyDescent="0.2">
      <c r="A16" s="42" t="s">
        <v>302</v>
      </c>
      <c r="B16" s="88">
        <v>787</v>
      </c>
      <c r="C16" s="88">
        <v>1290</v>
      </c>
      <c r="D16" s="88">
        <v>224</v>
      </c>
      <c r="E16" s="88">
        <v>348</v>
      </c>
      <c r="F16" s="88">
        <v>224</v>
      </c>
      <c r="G16" s="88">
        <v>796</v>
      </c>
      <c r="H16" s="88">
        <v>494</v>
      </c>
      <c r="I16" s="88">
        <v>434</v>
      </c>
      <c r="J16" s="88">
        <v>558</v>
      </c>
      <c r="K16" s="88">
        <v>498</v>
      </c>
      <c r="L16" s="88">
        <v>1490</v>
      </c>
      <c r="M16" s="359"/>
    </row>
    <row r="17" spans="1:13" ht="29.25" customHeight="1" x14ac:dyDescent="0.2">
      <c r="A17" s="20" t="s">
        <v>30</v>
      </c>
      <c r="B17" s="76">
        <v>121</v>
      </c>
      <c r="C17" s="76">
        <v>187</v>
      </c>
      <c r="D17" s="76">
        <v>33</v>
      </c>
      <c r="E17" s="76">
        <v>44</v>
      </c>
      <c r="F17" s="76">
        <v>50</v>
      </c>
      <c r="G17" s="76">
        <v>127</v>
      </c>
      <c r="H17" s="76">
        <v>60</v>
      </c>
      <c r="I17" s="76">
        <v>55</v>
      </c>
      <c r="J17" s="76">
        <v>63</v>
      </c>
      <c r="K17" s="76">
        <v>73</v>
      </c>
      <c r="L17" s="76">
        <v>191</v>
      </c>
      <c r="M17" s="359"/>
    </row>
    <row r="18" spans="1:13" ht="29.25" customHeight="1" x14ac:dyDescent="0.2">
      <c r="A18" s="20" t="s">
        <v>51</v>
      </c>
      <c r="B18" s="76">
        <v>328</v>
      </c>
      <c r="C18" s="76">
        <v>744</v>
      </c>
      <c r="D18" s="76">
        <v>217</v>
      </c>
      <c r="E18" s="76">
        <v>128</v>
      </c>
      <c r="F18" s="76">
        <v>225</v>
      </c>
      <c r="G18" s="76">
        <v>570</v>
      </c>
      <c r="H18" s="76">
        <v>174</v>
      </c>
      <c r="I18" s="76">
        <v>237</v>
      </c>
      <c r="J18" s="76">
        <v>320</v>
      </c>
      <c r="K18" s="76">
        <v>440</v>
      </c>
      <c r="L18" s="76">
        <v>997</v>
      </c>
      <c r="M18" s="359"/>
    </row>
    <row r="19" spans="1:13" ht="29.25" customHeight="1" x14ac:dyDescent="0.2">
      <c r="A19" s="21" t="s">
        <v>73</v>
      </c>
      <c r="B19" s="75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359"/>
    </row>
    <row r="20" spans="1:13" ht="29.25" customHeight="1" x14ac:dyDescent="0.2">
      <c r="A20" s="22" t="s">
        <v>87</v>
      </c>
      <c r="B20" s="90"/>
      <c r="C20" s="90"/>
      <c r="D20" s="317"/>
      <c r="E20" s="317"/>
      <c r="F20" s="317"/>
      <c r="G20" s="317"/>
      <c r="H20" s="317"/>
      <c r="I20" s="317"/>
      <c r="J20" s="317"/>
      <c r="K20" s="317"/>
      <c r="L20" s="317"/>
      <c r="M20" s="359"/>
    </row>
    <row r="21" spans="1:13" ht="29.25" customHeight="1" x14ac:dyDescent="0.2">
      <c r="A21" s="22" t="s">
        <v>50</v>
      </c>
      <c r="B21" s="88">
        <v>67</v>
      </c>
      <c r="C21" s="88">
        <v>25</v>
      </c>
      <c r="D21" s="88">
        <v>13</v>
      </c>
      <c r="E21" s="88">
        <v>2</v>
      </c>
      <c r="F21" s="88">
        <v>3</v>
      </c>
      <c r="G21" s="88">
        <v>18</v>
      </c>
      <c r="H21" s="88">
        <v>7</v>
      </c>
      <c r="I21" s="88">
        <v>5</v>
      </c>
      <c r="J21" s="88">
        <v>8</v>
      </c>
      <c r="K21" s="88">
        <v>5</v>
      </c>
      <c r="L21" s="88">
        <v>18</v>
      </c>
      <c r="M21" s="359"/>
    </row>
    <row r="22" spans="1:13" ht="29.25" customHeight="1" x14ac:dyDescent="0.2">
      <c r="A22" s="22" t="s">
        <v>302</v>
      </c>
      <c r="B22" s="88">
        <v>30</v>
      </c>
      <c r="C22" s="88">
        <v>11</v>
      </c>
      <c r="D22" s="88">
        <v>6</v>
      </c>
      <c r="E22" s="88">
        <v>1</v>
      </c>
      <c r="F22" s="88">
        <v>1</v>
      </c>
      <c r="G22" s="88">
        <v>8</v>
      </c>
      <c r="H22" s="88">
        <v>3</v>
      </c>
      <c r="I22" s="88">
        <v>2</v>
      </c>
      <c r="J22" s="88">
        <v>3</v>
      </c>
      <c r="K22" s="88">
        <v>2</v>
      </c>
      <c r="L22" s="88">
        <v>7</v>
      </c>
      <c r="M22" s="359"/>
    </row>
    <row r="23" spans="1:13" s="122" customFormat="1" ht="29.25" customHeight="1" x14ac:dyDescent="0.2">
      <c r="A23" s="56" t="s">
        <v>305</v>
      </c>
      <c r="B23" s="111">
        <v>1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359"/>
    </row>
    <row r="24" spans="1:13" s="47" customFormat="1" ht="29.25" customHeight="1" x14ac:dyDescent="0.2">
      <c r="A24" s="56" t="s">
        <v>306</v>
      </c>
      <c r="B24" s="76">
        <v>194</v>
      </c>
      <c r="C24" s="76">
        <v>222</v>
      </c>
      <c r="D24" s="76">
        <v>48</v>
      </c>
      <c r="E24" s="76">
        <v>64</v>
      </c>
      <c r="F24" s="76">
        <v>49</v>
      </c>
      <c r="G24" s="76">
        <v>161</v>
      </c>
      <c r="H24" s="76">
        <v>61</v>
      </c>
      <c r="I24" s="76">
        <v>43</v>
      </c>
      <c r="J24" s="76">
        <v>74</v>
      </c>
      <c r="K24" s="76">
        <v>41</v>
      </c>
      <c r="L24" s="76">
        <v>158</v>
      </c>
      <c r="M24" s="359"/>
    </row>
    <row r="25" spans="1:13" ht="29.25" customHeight="1" x14ac:dyDescent="0.2">
      <c r="A25" s="59" t="s">
        <v>250</v>
      </c>
      <c r="B25" s="91">
        <v>1141</v>
      </c>
      <c r="C25" s="91">
        <v>1094</v>
      </c>
      <c r="D25" s="91">
        <v>217</v>
      </c>
      <c r="E25" s="91">
        <v>280</v>
      </c>
      <c r="F25" s="91">
        <v>320</v>
      </c>
      <c r="G25" s="91">
        <v>817</v>
      </c>
      <c r="H25" s="91">
        <v>277</v>
      </c>
      <c r="I25" s="91">
        <v>197</v>
      </c>
      <c r="J25" s="91">
        <v>285</v>
      </c>
      <c r="K25" s="91">
        <v>304</v>
      </c>
      <c r="L25" s="91">
        <v>786</v>
      </c>
      <c r="M25" s="359"/>
    </row>
    <row r="26" spans="1:13" ht="18" customHeight="1" x14ac:dyDescent="0.2">
      <c r="A26" s="10" t="s">
        <v>403</v>
      </c>
      <c r="M26" s="359"/>
    </row>
    <row r="27" spans="1:13" x14ac:dyDescent="0.2">
      <c r="A27" s="108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3" x14ac:dyDescent="0.2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3" x14ac:dyDescent="0.2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mergeCells count="8">
    <mergeCell ref="M1:M26"/>
    <mergeCell ref="A3:A4"/>
    <mergeCell ref="D3:H3"/>
    <mergeCell ref="A1:H1"/>
    <mergeCell ref="C3:C4"/>
    <mergeCell ref="B3:B4"/>
    <mergeCell ref="I3:L3"/>
    <mergeCell ref="A2:L2"/>
  </mergeCells>
  <printOptions horizontalCentered="1"/>
  <pageMargins left="0.25" right="0.25" top="0.5" bottom="0.5" header="0" footer="0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2"/>
  <sheetViews>
    <sheetView zoomScaleNormal="100" workbookViewId="0">
      <selection sqref="A1:I1"/>
    </sheetView>
  </sheetViews>
  <sheetFormatPr defaultRowHeight="12.75" x14ac:dyDescent="0.2"/>
  <cols>
    <col min="1" max="1" width="44.42578125" style="3" customWidth="1"/>
    <col min="2" max="12" width="12.42578125" style="3" customWidth="1"/>
    <col min="13" max="13" width="4.28515625" style="3" customWidth="1"/>
    <col min="14" max="16384" width="9.140625" style="3"/>
  </cols>
  <sheetData>
    <row r="1" spans="1:13" ht="17.25" customHeight="1" x14ac:dyDescent="0.2">
      <c r="A1" s="370" t="s">
        <v>376</v>
      </c>
      <c r="B1" s="370"/>
      <c r="C1" s="370"/>
      <c r="D1" s="370"/>
      <c r="E1" s="370"/>
      <c r="F1" s="370"/>
      <c r="G1" s="370"/>
      <c r="H1" s="370"/>
      <c r="I1" s="370"/>
      <c r="J1" s="315"/>
      <c r="K1" s="315"/>
      <c r="L1" s="315"/>
      <c r="M1" s="374">
        <v>14</v>
      </c>
    </row>
    <row r="2" spans="1:13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74"/>
    </row>
    <row r="3" spans="1:13" ht="35.1" customHeight="1" x14ac:dyDescent="0.2">
      <c r="A3" s="364" t="s">
        <v>47</v>
      </c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345</v>
      </c>
      <c r="J3" s="361"/>
      <c r="K3" s="361"/>
      <c r="L3" s="362"/>
      <c r="M3" s="374"/>
    </row>
    <row r="4" spans="1:13" ht="35.1" customHeight="1" x14ac:dyDescent="0.2">
      <c r="A4" s="365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74"/>
    </row>
    <row r="5" spans="1:13" ht="38.25" customHeight="1" x14ac:dyDescent="0.2">
      <c r="A5" s="56" t="s">
        <v>54</v>
      </c>
      <c r="B5" s="76">
        <v>8491</v>
      </c>
      <c r="C5" s="76">
        <v>7328</v>
      </c>
      <c r="D5" s="76">
        <v>1936</v>
      </c>
      <c r="E5" s="76">
        <v>819</v>
      </c>
      <c r="F5" s="76">
        <v>2384</v>
      </c>
      <c r="G5" s="76">
        <v>5139</v>
      </c>
      <c r="H5" s="76">
        <v>2189</v>
      </c>
      <c r="I5" s="76">
        <v>1476</v>
      </c>
      <c r="J5" s="76">
        <v>1796</v>
      </c>
      <c r="K5" s="76">
        <v>1732</v>
      </c>
      <c r="L5" s="76">
        <v>5004</v>
      </c>
      <c r="M5" s="374"/>
    </row>
    <row r="6" spans="1:13" ht="38.25" customHeight="1" x14ac:dyDescent="0.2">
      <c r="A6" s="21" t="s">
        <v>74</v>
      </c>
      <c r="B6" s="75"/>
      <c r="C6" s="75"/>
      <c r="D6" s="76"/>
      <c r="E6" s="76"/>
      <c r="F6" s="76"/>
      <c r="G6" s="76"/>
      <c r="H6" s="76"/>
      <c r="I6" s="76"/>
      <c r="J6" s="76"/>
      <c r="K6" s="76"/>
      <c r="L6" s="76"/>
      <c r="M6" s="374"/>
    </row>
    <row r="7" spans="1:13" ht="38.25" customHeight="1" x14ac:dyDescent="0.2">
      <c r="A7" s="5" t="s">
        <v>102</v>
      </c>
      <c r="B7" s="92">
        <v>4034</v>
      </c>
      <c r="C7" s="92">
        <v>4158</v>
      </c>
      <c r="D7" s="92">
        <v>1013</v>
      </c>
      <c r="E7" s="92">
        <v>539</v>
      </c>
      <c r="F7" s="92">
        <v>1288</v>
      </c>
      <c r="G7" s="92">
        <v>2840</v>
      </c>
      <c r="H7" s="92">
        <v>1318</v>
      </c>
      <c r="I7" s="92">
        <v>1001</v>
      </c>
      <c r="J7" s="92">
        <v>1282</v>
      </c>
      <c r="K7" s="92">
        <v>1145</v>
      </c>
      <c r="L7" s="92">
        <v>3428</v>
      </c>
      <c r="M7" s="374"/>
    </row>
    <row r="8" spans="1:13" ht="38.25" customHeight="1" x14ac:dyDescent="0.2">
      <c r="A8" s="5" t="s">
        <v>103</v>
      </c>
      <c r="B8" s="92">
        <v>3443</v>
      </c>
      <c r="C8" s="92">
        <v>1958</v>
      </c>
      <c r="D8" s="92">
        <v>745</v>
      </c>
      <c r="E8" s="92">
        <v>53</v>
      </c>
      <c r="F8" s="92">
        <v>688</v>
      </c>
      <c r="G8" s="92">
        <v>1486</v>
      </c>
      <c r="H8" s="92">
        <v>472</v>
      </c>
      <c r="I8" s="92">
        <v>143</v>
      </c>
      <c r="J8" s="92">
        <v>149</v>
      </c>
      <c r="K8" s="92">
        <v>195</v>
      </c>
      <c r="L8" s="92">
        <v>487</v>
      </c>
      <c r="M8" s="374"/>
    </row>
    <row r="9" spans="1:13" ht="38.25" customHeight="1" x14ac:dyDescent="0.2">
      <c r="A9" s="22" t="s">
        <v>104</v>
      </c>
      <c r="B9" s="92">
        <v>134</v>
      </c>
      <c r="C9" s="92">
        <v>84</v>
      </c>
      <c r="D9" s="92">
        <v>7</v>
      </c>
      <c r="E9" s="92">
        <v>16</v>
      </c>
      <c r="F9" s="92">
        <v>52</v>
      </c>
      <c r="G9" s="92">
        <v>75</v>
      </c>
      <c r="H9" s="92">
        <v>9</v>
      </c>
      <c r="I9" s="92">
        <v>11</v>
      </c>
      <c r="J9" s="92">
        <v>43</v>
      </c>
      <c r="K9" s="92">
        <v>14</v>
      </c>
      <c r="L9" s="92">
        <v>68</v>
      </c>
      <c r="M9" s="374"/>
    </row>
    <row r="10" spans="1:13" ht="38.25" customHeight="1" x14ac:dyDescent="0.2">
      <c r="A10" s="20" t="s">
        <v>55</v>
      </c>
      <c r="B10" s="76">
        <v>171</v>
      </c>
      <c r="C10" s="76">
        <v>368</v>
      </c>
      <c r="D10" s="76">
        <v>25</v>
      </c>
      <c r="E10" s="76">
        <v>35</v>
      </c>
      <c r="F10" s="76">
        <v>121</v>
      </c>
      <c r="G10" s="76">
        <v>181</v>
      </c>
      <c r="H10" s="76">
        <v>187</v>
      </c>
      <c r="I10" s="76">
        <v>46</v>
      </c>
      <c r="J10" s="76">
        <v>33</v>
      </c>
      <c r="K10" s="76">
        <v>54</v>
      </c>
      <c r="L10" s="76">
        <v>133</v>
      </c>
      <c r="M10" s="374"/>
    </row>
    <row r="11" spans="1:13" ht="38.25" customHeight="1" x14ac:dyDescent="0.2">
      <c r="A11" s="20" t="s">
        <v>26</v>
      </c>
      <c r="B11" s="76">
        <v>22731</v>
      </c>
      <c r="C11" s="76">
        <v>18777</v>
      </c>
      <c r="D11" s="76">
        <v>4649</v>
      </c>
      <c r="E11" s="76">
        <v>2387</v>
      </c>
      <c r="F11" s="76">
        <v>6151</v>
      </c>
      <c r="G11" s="76">
        <v>13187</v>
      </c>
      <c r="H11" s="76">
        <v>5590</v>
      </c>
      <c r="I11" s="76">
        <v>4658</v>
      </c>
      <c r="J11" s="76">
        <v>4856</v>
      </c>
      <c r="K11" s="76">
        <v>6266</v>
      </c>
      <c r="L11" s="76">
        <v>15780</v>
      </c>
      <c r="M11" s="374"/>
    </row>
    <row r="12" spans="1:13" ht="38.25" customHeight="1" x14ac:dyDescent="0.2">
      <c r="A12" s="21" t="s">
        <v>73</v>
      </c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374"/>
    </row>
    <row r="13" spans="1:13" ht="38.25" customHeight="1" x14ac:dyDescent="0.2">
      <c r="A13" s="23" t="s">
        <v>304</v>
      </c>
      <c r="B13" s="92">
        <v>18740</v>
      </c>
      <c r="C13" s="92">
        <v>15024</v>
      </c>
      <c r="D13" s="92">
        <v>3878</v>
      </c>
      <c r="E13" s="92">
        <v>1797</v>
      </c>
      <c r="F13" s="92">
        <v>5022</v>
      </c>
      <c r="G13" s="92">
        <v>10697</v>
      </c>
      <c r="H13" s="92">
        <v>4327</v>
      </c>
      <c r="I13" s="92">
        <v>3713</v>
      </c>
      <c r="J13" s="92">
        <v>3590</v>
      </c>
      <c r="K13" s="92">
        <v>4729</v>
      </c>
      <c r="L13" s="92">
        <v>12032</v>
      </c>
      <c r="M13" s="374"/>
    </row>
    <row r="14" spans="1:13" ht="38.25" customHeight="1" x14ac:dyDescent="0.2">
      <c r="A14" s="22" t="s">
        <v>88</v>
      </c>
      <c r="B14" s="92">
        <v>299</v>
      </c>
      <c r="C14" s="92">
        <v>185</v>
      </c>
      <c r="D14" s="92">
        <v>35</v>
      </c>
      <c r="E14" s="92">
        <v>7</v>
      </c>
      <c r="F14" s="92">
        <v>65</v>
      </c>
      <c r="G14" s="92">
        <v>107</v>
      </c>
      <c r="H14" s="92">
        <v>78</v>
      </c>
      <c r="I14" s="92">
        <v>79</v>
      </c>
      <c r="J14" s="92">
        <v>94</v>
      </c>
      <c r="K14" s="92">
        <v>62</v>
      </c>
      <c r="L14" s="92">
        <v>235</v>
      </c>
      <c r="M14" s="374"/>
    </row>
    <row r="15" spans="1:13" ht="38.25" customHeight="1" x14ac:dyDescent="0.2">
      <c r="A15" s="23" t="s">
        <v>307</v>
      </c>
      <c r="B15" s="92">
        <v>339</v>
      </c>
      <c r="C15" s="92">
        <v>317</v>
      </c>
      <c r="D15" s="92">
        <v>73</v>
      </c>
      <c r="E15" s="92">
        <v>58</v>
      </c>
      <c r="F15" s="92">
        <v>89</v>
      </c>
      <c r="G15" s="92">
        <v>220</v>
      </c>
      <c r="H15" s="92">
        <v>97</v>
      </c>
      <c r="I15" s="92">
        <v>73</v>
      </c>
      <c r="J15" s="92">
        <v>96</v>
      </c>
      <c r="K15" s="92">
        <v>116</v>
      </c>
      <c r="L15" s="92">
        <v>285</v>
      </c>
      <c r="M15" s="374"/>
    </row>
    <row r="16" spans="1:13" ht="38.25" customHeight="1" x14ac:dyDescent="0.2">
      <c r="A16" s="22" t="s">
        <v>89</v>
      </c>
      <c r="B16" s="92">
        <v>797</v>
      </c>
      <c r="C16" s="92">
        <v>747</v>
      </c>
      <c r="D16" s="92">
        <v>159</v>
      </c>
      <c r="E16" s="92">
        <v>85</v>
      </c>
      <c r="F16" s="92">
        <v>223</v>
      </c>
      <c r="G16" s="92">
        <v>467</v>
      </c>
      <c r="H16" s="92">
        <v>280</v>
      </c>
      <c r="I16" s="92">
        <v>213</v>
      </c>
      <c r="J16" s="92">
        <v>313</v>
      </c>
      <c r="K16" s="92">
        <v>364</v>
      </c>
      <c r="L16" s="92">
        <v>890</v>
      </c>
      <c r="M16" s="374"/>
    </row>
    <row r="17" spans="1:13" ht="32.25" customHeight="1" x14ac:dyDescent="0.2">
      <c r="A17" s="22" t="s">
        <v>90</v>
      </c>
      <c r="B17" s="92">
        <v>119</v>
      </c>
      <c r="C17" s="92">
        <v>117</v>
      </c>
      <c r="D17" s="92">
        <v>22</v>
      </c>
      <c r="E17" s="92">
        <v>14</v>
      </c>
      <c r="F17" s="92">
        <v>39</v>
      </c>
      <c r="G17" s="92">
        <v>75</v>
      </c>
      <c r="H17" s="92">
        <v>42</v>
      </c>
      <c r="I17" s="92">
        <v>23</v>
      </c>
      <c r="J17" s="92">
        <v>36</v>
      </c>
      <c r="K17" s="92">
        <v>74</v>
      </c>
      <c r="L17" s="92">
        <v>133</v>
      </c>
      <c r="M17" s="374"/>
    </row>
    <row r="18" spans="1:13" ht="38.25" customHeight="1" x14ac:dyDescent="0.2">
      <c r="A18" s="23" t="s">
        <v>308</v>
      </c>
      <c r="B18" s="92">
        <v>495</v>
      </c>
      <c r="C18" s="92">
        <v>414</v>
      </c>
      <c r="D18" s="92">
        <v>108</v>
      </c>
      <c r="E18" s="92">
        <v>66</v>
      </c>
      <c r="F18" s="92">
        <v>107</v>
      </c>
      <c r="G18" s="92">
        <v>281</v>
      </c>
      <c r="H18" s="92">
        <v>133</v>
      </c>
      <c r="I18" s="92">
        <v>97</v>
      </c>
      <c r="J18" s="92">
        <v>130</v>
      </c>
      <c r="K18" s="92">
        <v>191</v>
      </c>
      <c r="L18" s="92">
        <v>418</v>
      </c>
      <c r="M18" s="374"/>
    </row>
    <row r="19" spans="1:13" ht="38.25" customHeight="1" x14ac:dyDescent="0.2">
      <c r="A19" s="23" t="s">
        <v>339</v>
      </c>
      <c r="B19" s="92">
        <v>1095</v>
      </c>
      <c r="C19" s="92">
        <v>1149</v>
      </c>
      <c r="D19" s="92">
        <v>203</v>
      </c>
      <c r="E19" s="92">
        <v>194</v>
      </c>
      <c r="F19" s="92">
        <v>358</v>
      </c>
      <c r="G19" s="92">
        <v>755</v>
      </c>
      <c r="H19" s="92">
        <v>394</v>
      </c>
      <c r="I19" s="92">
        <v>296</v>
      </c>
      <c r="J19" s="92">
        <v>376</v>
      </c>
      <c r="K19" s="92">
        <v>520</v>
      </c>
      <c r="L19" s="92">
        <v>1192</v>
      </c>
      <c r="M19" s="374"/>
    </row>
    <row r="20" spans="1:13" ht="38.25" customHeight="1" x14ac:dyDescent="0.2">
      <c r="A20" s="23" t="s">
        <v>309</v>
      </c>
      <c r="B20" s="92">
        <v>227</v>
      </c>
      <c r="C20" s="92">
        <v>224</v>
      </c>
      <c r="D20" s="92">
        <v>53</v>
      </c>
      <c r="E20" s="92">
        <v>38</v>
      </c>
      <c r="F20" s="92">
        <v>63</v>
      </c>
      <c r="G20" s="92">
        <v>154</v>
      </c>
      <c r="H20" s="92">
        <v>70</v>
      </c>
      <c r="I20" s="92">
        <v>50</v>
      </c>
      <c r="J20" s="92">
        <v>78</v>
      </c>
      <c r="K20" s="92">
        <v>65</v>
      </c>
      <c r="L20" s="92">
        <v>193</v>
      </c>
      <c r="M20" s="374"/>
    </row>
    <row r="21" spans="1:13" ht="38.25" customHeight="1" x14ac:dyDescent="0.2">
      <c r="A21" s="61" t="s">
        <v>72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374"/>
    </row>
    <row r="22" spans="1:13" ht="15.75" x14ac:dyDescent="0.2">
      <c r="A22" s="10" t="s">
        <v>404</v>
      </c>
    </row>
  </sheetData>
  <mergeCells count="8">
    <mergeCell ref="M1:M21"/>
    <mergeCell ref="A3:A4"/>
    <mergeCell ref="D3:H3"/>
    <mergeCell ref="C3:C4"/>
    <mergeCell ref="A1:I1"/>
    <mergeCell ref="B3:B4"/>
    <mergeCell ref="I3:L3"/>
    <mergeCell ref="A2:L2"/>
  </mergeCells>
  <printOptions horizontalCentered="1"/>
  <pageMargins left="0.25" right="0.15" top="0.5" bottom="0.5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21"/>
  <sheetViews>
    <sheetView topLeftCell="A10" zoomScaleNormal="100" workbookViewId="0">
      <selection sqref="A1:I1"/>
    </sheetView>
  </sheetViews>
  <sheetFormatPr defaultColWidth="9.140625" defaultRowHeight="12.75" x14ac:dyDescent="0.2"/>
  <cols>
    <col min="1" max="1" width="34.5703125" style="3" customWidth="1"/>
    <col min="2" max="12" width="13.28515625" style="3" customWidth="1"/>
    <col min="13" max="13" width="6.7109375" style="3" customWidth="1"/>
    <col min="14" max="15" width="0" style="3" hidden="1" customWidth="1"/>
    <col min="16" max="16384" width="9.140625" style="3"/>
  </cols>
  <sheetData>
    <row r="1" spans="1:15" ht="18" customHeight="1" x14ac:dyDescent="0.2">
      <c r="A1" s="370" t="s">
        <v>381</v>
      </c>
      <c r="B1" s="370"/>
      <c r="C1" s="370"/>
      <c r="D1" s="370"/>
      <c r="E1" s="370"/>
      <c r="F1" s="370"/>
      <c r="G1" s="370"/>
      <c r="H1" s="370"/>
      <c r="I1" s="370"/>
      <c r="J1" s="287"/>
      <c r="K1" s="295"/>
      <c r="L1" s="287"/>
      <c r="M1" s="374">
        <v>15</v>
      </c>
    </row>
    <row r="2" spans="1:15" ht="18" customHeight="1" x14ac:dyDescent="0.2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74"/>
    </row>
    <row r="3" spans="1:15" ht="27.75" customHeight="1" x14ac:dyDescent="0.2">
      <c r="A3" s="364" t="s">
        <v>47</v>
      </c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345</v>
      </c>
      <c r="J3" s="361"/>
      <c r="K3" s="361"/>
      <c r="L3" s="362"/>
      <c r="M3" s="374"/>
    </row>
    <row r="4" spans="1:15" ht="27.75" customHeight="1" x14ac:dyDescent="0.2">
      <c r="A4" s="365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74"/>
      <c r="N4" s="296" t="s">
        <v>421</v>
      </c>
      <c r="O4" s="296" t="s">
        <v>422</v>
      </c>
    </row>
    <row r="5" spans="1:15" ht="43.5" customHeight="1" x14ac:dyDescent="0.2">
      <c r="A5" s="286" t="s">
        <v>98</v>
      </c>
      <c r="B5" s="83">
        <v>14331</v>
      </c>
      <c r="C5" s="83">
        <v>12603</v>
      </c>
      <c r="D5" s="83">
        <v>3510</v>
      </c>
      <c r="E5" s="83">
        <v>2407</v>
      </c>
      <c r="F5" s="83">
        <v>3247</v>
      </c>
      <c r="G5" s="83">
        <v>9164</v>
      </c>
      <c r="H5" s="83">
        <v>3439</v>
      </c>
      <c r="I5" s="83">
        <v>3179</v>
      </c>
      <c r="J5" s="83">
        <v>4088</v>
      </c>
      <c r="K5" s="83">
        <v>5247</v>
      </c>
      <c r="L5" s="83">
        <v>12514</v>
      </c>
      <c r="M5" s="374"/>
      <c r="N5" s="297">
        <v>9537</v>
      </c>
      <c r="O5" s="297">
        <v>0</v>
      </c>
    </row>
    <row r="6" spans="1:15" ht="43.5" customHeight="1" x14ac:dyDescent="0.2">
      <c r="A6" s="20" t="s">
        <v>27</v>
      </c>
      <c r="B6" s="107">
        <v>4607</v>
      </c>
      <c r="C6" s="107">
        <v>4071</v>
      </c>
      <c r="D6" s="111">
        <v>1384</v>
      </c>
      <c r="E6" s="111">
        <v>780</v>
      </c>
      <c r="F6" s="111">
        <v>1096</v>
      </c>
      <c r="G6" s="111">
        <v>3260</v>
      </c>
      <c r="H6" s="111">
        <v>811</v>
      </c>
      <c r="I6" s="111">
        <v>551</v>
      </c>
      <c r="J6" s="111">
        <v>611</v>
      </c>
      <c r="K6" s="111">
        <v>923</v>
      </c>
      <c r="L6" s="111">
        <v>2085</v>
      </c>
      <c r="M6" s="374"/>
      <c r="N6" s="297">
        <v>2085</v>
      </c>
      <c r="O6" s="297">
        <v>0</v>
      </c>
    </row>
    <row r="7" spans="1:15" ht="43.5" customHeight="1" x14ac:dyDescent="0.2">
      <c r="A7" s="21" t="s">
        <v>109</v>
      </c>
      <c r="B7" s="71"/>
      <c r="C7" s="71"/>
      <c r="D7" s="72"/>
      <c r="E7" s="72"/>
      <c r="F7" s="72"/>
      <c r="G7" s="72"/>
      <c r="H7" s="111"/>
      <c r="I7" s="72"/>
      <c r="J7" s="72"/>
      <c r="K7" s="72"/>
      <c r="L7" s="72"/>
      <c r="M7" s="374"/>
      <c r="N7" s="297">
        <v>0</v>
      </c>
      <c r="O7" s="297">
        <v>0</v>
      </c>
    </row>
    <row r="8" spans="1:15" ht="43.5" customHeight="1" x14ac:dyDescent="0.2">
      <c r="A8" s="21" t="s">
        <v>91</v>
      </c>
      <c r="B8" s="117">
        <v>3590</v>
      </c>
      <c r="C8" s="117">
        <v>3300</v>
      </c>
      <c r="D8" s="118">
        <v>1188</v>
      </c>
      <c r="E8" s="118">
        <v>526</v>
      </c>
      <c r="F8" s="118">
        <v>885</v>
      </c>
      <c r="G8" s="117">
        <v>2599</v>
      </c>
      <c r="H8" s="117">
        <v>701</v>
      </c>
      <c r="I8" s="118">
        <v>458</v>
      </c>
      <c r="J8" s="118">
        <v>449</v>
      </c>
      <c r="K8" s="118">
        <v>738</v>
      </c>
      <c r="L8" s="118">
        <v>1645</v>
      </c>
      <c r="M8" s="374"/>
      <c r="N8" s="297">
        <v>1645</v>
      </c>
      <c r="O8" s="297">
        <v>0</v>
      </c>
    </row>
    <row r="9" spans="1:15" ht="43.5" customHeight="1" x14ac:dyDescent="0.2">
      <c r="A9" s="20" t="s">
        <v>30</v>
      </c>
      <c r="B9" s="93">
        <v>354</v>
      </c>
      <c r="C9" s="93">
        <v>334</v>
      </c>
      <c r="D9" s="291">
        <v>76</v>
      </c>
      <c r="E9" s="291">
        <v>59</v>
      </c>
      <c r="F9" s="291">
        <v>98</v>
      </c>
      <c r="G9" s="291">
        <v>233</v>
      </c>
      <c r="H9" s="111">
        <v>101</v>
      </c>
      <c r="I9" s="291">
        <v>75</v>
      </c>
      <c r="J9" s="291">
        <v>136</v>
      </c>
      <c r="K9" s="291">
        <v>106</v>
      </c>
      <c r="L9" s="291">
        <v>317</v>
      </c>
      <c r="M9" s="374"/>
      <c r="N9" s="297">
        <v>317</v>
      </c>
      <c r="O9" s="297">
        <v>0</v>
      </c>
    </row>
    <row r="10" spans="1:15" ht="43.5" customHeight="1" x14ac:dyDescent="0.2">
      <c r="A10" s="20" t="s">
        <v>51</v>
      </c>
      <c r="B10" s="93">
        <v>704</v>
      </c>
      <c r="C10" s="93">
        <v>658</v>
      </c>
      <c r="D10" s="291">
        <v>187</v>
      </c>
      <c r="E10" s="291">
        <v>176</v>
      </c>
      <c r="F10" s="291">
        <v>161</v>
      </c>
      <c r="G10" s="291">
        <v>524</v>
      </c>
      <c r="H10" s="111">
        <v>134</v>
      </c>
      <c r="I10" s="291">
        <v>184</v>
      </c>
      <c r="J10" s="291">
        <v>243</v>
      </c>
      <c r="K10" s="291">
        <v>161</v>
      </c>
      <c r="L10" s="291">
        <v>588</v>
      </c>
      <c r="M10" s="374"/>
      <c r="N10" s="297">
        <v>588</v>
      </c>
      <c r="O10" s="297">
        <v>0</v>
      </c>
    </row>
    <row r="11" spans="1:15" ht="43.5" customHeight="1" x14ac:dyDescent="0.2">
      <c r="A11" s="56" t="s">
        <v>52</v>
      </c>
      <c r="B11" s="93">
        <v>591</v>
      </c>
      <c r="C11" s="93">
        <v>178</v>
      </c>
      <c r="D11" s="291">
        <v>174</v>
      </c>
      <c r="E11" s="291">
        <v>2</v>
      </c>
      <c r="F11" s="94">
        <v>0</v>
      </c>
      <c r="G11" s="94">
        <v>176</v>
      </c>
      <c r="H11" s="111">
        <v>2</v>
      </c>
      <c r="I11" s="291">
        <v>1</v>
      </c>
      <c r="J11" s="94">
        <v>0</v>
      </c>
      <c r="K11" s="291">
        <v>4</v>
      </c>
      <c r="L11" s="291">
        <v>5</v>
      </c>
      <c r="M11" s="374"/>
      <c r="N11" s="297">
        <v>5</v>
      </c>
      <c r="O11" s="297">
        <v>0</v>
      </c>
    </row>
    <row r="12" spans="1:15" ht="43.5" customHeight="1" x14ac:dyDescent="0.2">
      <c r="A12" s="56" t="s">
        <v>53</v>
      </c>
      <c r="B12" s="93">
        <v>51</v>
      </c>
      <c r="C12" s="93">
        <v>34</v>
      </c>
      <c r="D12" s="94">
        <v>0</v>
      </c>
      <c r="E12" s="94">
        <v>0</v>
      </c>
      <c r="F12" s="291">
        <v>34</v>
      </c>
      <c r="G12" s="291">
        <v>34</v>
      </c>
      <c r="H12" s="94">
        <v>0</v>
      </c>
      <c r="I12" s="94">
        <v>0</v>
      </c>
      <c r="J12" s="291">
        <v>24</v>
      </c>
      <c r="K12" s="291">
        <v>28</v>
      </c>
      <c r="L12" s="291">
        <v>52</v>
      </c>
      <c r="M12" s="374"/>
      <c r="N12" s="297">
        <v>52</v>
      </c>
      <c r="O12" s="297">
        <v>0</v>
      </c>
    </row>
    <row r="13" spans="1:15" ht="43.5" customHeight="1" x14ac:dyDescent="0.2">
      <c r="A13" s="20" t="s">
        <v>250</v>
      </c>
      <c r="B13" s="93">
        <v>1926</v>
      </c>
      <c r="C13" s="93">
        <v>2025</v>
      </c>
      <c r="D13" s="291">
        <v>410</v>
      </c>
      <c r="E13" s="291">
        <v>500</v>
      </c>
      <c r="F13" s="291">
        <v>581</v>
      </c>
      <c r="G13" s="291">
        <v>1491</v>
      </c>
      <c r="H13" s="111">
        <v>534</v>
      </c>
      <c r="I13" s="291">
        <v>376</v>
      </c>
      <c r="J13" s="291">
        <v>607</v>
      </c>
      <c r="K13" s="291">
        <v>746</v>
      </c>
      <c r="L13" s="291">
        <v>1729</v>
      </c>
      <c r="M13" s="374"/>
      <c r="N13" s="297">
        <v>1729</v>
      </c>
      <c r="O13" s="297">
        <v>0</v>
      </c>
    </row>
    <row r="14" spans="1:15" ht="43.5" customHeight="1" x14ac:dyDescent="0.2">
      <c r="A14" s="56" t="s">
        <v>54</v>
      </c>
      <c r="B14" s="93">
        <v>1077</v>
      </c>
      <c r="C14" s="93">
        <v>1276</v>
      </c>
      <c r="D14" s="291">
        <v>226</v>
      </c>
      <c r="E14" s="291">
        <v>204</v>
      </c>
      <c r="F14" s="291">
        <v>298</v>
      </c>
      <c r="G14" s="291">
        <v>728</v>
      </c>
      <c r="H14" s="111">
        <v>548</v>
      </c>
      <c r="I14" s="291">
        <v>519</v>
      </c>
      <c r="J14" s="291">
        <v>943</v>
      </c>
      <c r="K14" s="291">
        <v>1239</v>
      </c>
      <c r="L14" s="291">
        <v>2701</v>
      </c>
      <c r="M14" s="374"/>
      <c r="N14" s="297">
        <v>2701</v>
      </c>
      <c r="O14" s="297">
        <v>0</v>
      </c>
    </row>
    <row r="15" spans="1:15" ht="43.5" customHeight="1" x14ac:dyDescent="0.2">
      <c r="A15" s="21" t="s">
        <v>74</v>
      </c>
      <c r="B15" s="95"/>
      <c r="C15" s="95"/>
      <c r="D15" s="102"/>
      <c r="E15" s="102"/>
      <c r="F15" s="102"/>
      <c r="G15" s="102"/>
      <c r="H15" s="111"/>
      <c r="I15" s="102"/>
      <c r="J15" s="102"/>
      <c r="K15" s="102"/>
      <c r="L15" s="102"/>
      <c r="M15" s="374"/>
      <c r="N15" s="297">
        <v>0</v>
      </c>
      <c r="O15" s="297">
        <v>0</v>
      </c>
    </row>
    <row r="16" spans="1:15" ht="43.5" customHeight="1" x14ac:dyDescent="0.2">
      <c r="A16" s="24" t="s">
        <v>102</v>
      </c>
      <c r="B16" s="289">
        <v>597</v>
      </c>
      <c r="C16" s="289">
        <v>440</v>
      </c>
      <c r="D16" s="289">
        <v>91</v>
      </c>
      <c r="E16" s="289">
        <v>95</v>
      </c>
      <c r="F16" s="289">
        <v>125</v>
      </c>
      <c r="G16" s="289">
        <v>311</v>
      </c>
      <c r="H16" s="289">
        <v>129</v>
      </c>
      <c r="I16" s="289">
        <v>149</v>
      </c>
      <c r="J16" s="289">
        <v>230</v>
      </c>
      <c r="K16" s="289">
        <v>213</v>
      </c>
      <c r="L16" s="289">
        <v>592</v>
      </c>
      <c r="M16" s="374"/>
      <c r="N16" s="297">
        <v>592</v>
      </c>
      <c r="O16" s="297">
        <v>0</v>
      </c>
    </row>
    <row r="17" spans="1:15" ht="43.5" customHeight="1" x14ac:dyDescent="0.2">
      <c r="A17" s="24" t="s">
        <v>103</v>
      </c>
      <c r="B17" s="289">
        <v>59</v>
      </c>
      <c r="C17" s="289">
        <v>295</v>
      </c>
      <c r="D17" s="147">
        <v>0</v>
      </c>
      <c r="E17" s="289">
        <v>7</v>
      </c>
      <c r="F17" s="289">
        <v>10</v>
      </c>
      <c r="G17" s="289">
        <v>17</v>
      </c>
      <c r="H17" s="289">
        <v>278</v>
      </c>
      <c r="I17" s="289">
        <v>246</v>
      </c>
      <c r="J17" s="289">
        <v>574</v>
      </c>
      <c r="K17" s="289">
        <v>813</v>
      </c>
      <c r="L17" s="289">
        <v>1633</v>
      </c>
      <c r="M17" s="374"/>
      <c r="N17" s="297">
        <v>1633</v>
      </c>
      <c r="O17" s="297">
        <v>0</v>
      </c>
    </row>
    <row r="18" spans="1:15" ht="43.5" customHeight="1" x14ac:dyDescent="0.2">
      <c r="A18" s="154" t="s">
        <v>104</v>
      </c>
      <c r="B18" s="116">
        <v>3</v>
      </c>
      <c r="C18" s="116">
        <v>11</v>
      </c>
      <c r="D18" s="116">
        <v>1</v>
      </c>
      <c r="E18" s="116">
        <v>2</v>
      </c>
      <c r="F18" s="116">
        <v>3</v>
      </c>
      <c r="G18" s="116">
        <v>6</v>
      </c>
      <c r="H18" s="116">
        <v>5</v>
      </c>
      <c r="I18" s="116">
        <v>3</v>
      </c>
      <c r="J18" s="116">
        <v>4</v>
      </c>
      <c r="K18" s="116">
        <v>4</v>
      </c>
      <c r="L18" s="116">
        <v>11</v>
      </c>
      <c r="M18" s="374"/>
      <c r="N18" s="297">
        <v>11</v>
      </c>
      <c r="O18" s="297">
        <v>0</v>
      </c>
    </row>
    <row r="19" spans="1:15" ht="15.75" x14ac:dyDescent="0.2">
      <c r="A19" s="10" t="s">
        <v>405</v>
      </c>
      <c r="O19" s="37"/>
    </row>
    <row r="21" spans="1:15" x14ac:dyDescent="0.2">
      <c r="L21" s="281"/>
    </row>
  </sheetData>
  <mergeCells count="8">
    <mergeCell ref="A3:A4"/>
    <mergeCell ref="M1:M18"/>
    <mergeCell ref="D3:H3"/>
    <mergeCell ref="C3:C4"/>
    <mergeCell ref="A1:I1"/>
    <mergeCell ref="B3:B4"/>
    <mergeCell ref="I3:L3"/>
    <mergeCell ref="A2:L2"/>
  </mergeCells>
  <printOptions horizontalCentered="1"/>
  <pageMargins left="0.25" right="0.25" top="0.5" bottom="0.5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O24"/>
  <sheetViews>
    <sheetView tabSelected="1" showWhiteSpace="0" topLeftCell="A4" zoomScaleNormal="100" workbookViewId="0">
      <selection activeCell="A9" sqref="A9"/>
    </sheetView>
  </sheetViews>
  <sheetFormatPr defaultColWidth="9.140625" defaultRowHeight="12.75" x14ac:dyDescent="0.2"/>
  <cols>
    <col min="1" max="1" width="38.85546875" style="3" customWidth="1"/>
    <col min="2" max="12" width="13.140625" style="3" customWidth="1"/>
    <col min="13" max="13" width="6.7109375" style="3" customWidth="1"/>
    <col min="14" max="15" width="0" style="3" hidden="1" customWidth="1"/>
    <col min="16" max="16384" width="9.140625" style="3"/>
  </cols>
  <sheetData>
    <row r="1" spans="1:15" ht="18" customHeight="1" x14ac:dyDescent="0.25">
      <c r="A1" s="371" t="s">
        <v>382</v>
      </c>
      <c r="B1" s="371"/>
      <c r="C1" s="371"/>
      <c r="D1" s="371"/>
      <c r="E1" s="371"/>
      <c r="F1" s="371"/>
      <c r="G1" s="371"/>
      <c r="H1" s="371"/>
      <c r="I1" s="371"/>
      <c r="J1" s="288"/>
      <c r="K1" s="288"/>
      <c r="L1" s="288"/>
      <c r="M1" s="374">
        <v>16</v>
      </c>
    </row>
    <row r="2" spans="1:15" ht="18" customHeight="1" x14ac:dyDescent="0.2">
      <c r="A2" s="375" t="s">
        <v>190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4"/>
    </row>
    <row r="3" spans="1:15" ht="35.1" customHeight="1" x14ac:dyDescent="0.2">
      <c r="A3" s="364" t="s">
        <v>47</v>
      </c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345</v>
      </c>
      <c r="J3" s="361"/>
      <c r="K3" s="361"/>
      <c r="L3" s="362"/>
      <c r="M3" s="374"/>
    </row>
    <row r="4" spans="1:15" ht="35.1" customHeight="1" x14ac:dyDescent="0.2">
      <c r="A4" s="365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74"/>
      <c r="N4" s="296" t="s">
        <v>421</v>
      </c>
      <c r="O4" s="296" t="s">
        <v>423</v>
      </c>
    </row>
    <row r="5" spans="1:15" ht="41.25" customHeight="1" x14ac:dyDescent="0.2">
      <c r="A5" s="148" t="s">
        <v>55</v>
      </c>
      <c r="B5" s="75">
        <v>2363</v>
      </c>
      <c r="C5" s="75">
        <v>2078</v>
      </c>
      <c r="D5" s="76">
        <v>524</v>
      </c>
      <c r="E5" s="76">
        <v>303</v>
      </c>
      <c r="F5" s="76">
        <v>597</v>
      </c>
      <c r="G5" s="76">
        <v>1424</v>
      </c>
      <c r="H5" s="76">
        <v>654</v>
      </c>
      <c r="I5" s="76">
        <v>520</v>
      </c>
      <c r="J5" s="76">
        <v>649</v>
      </c>
      <c r="K5" s="76">
        <v>947</v>
      </c>
      <c r="L5" s="76">
        <v>2116</v>
      </c>
      <c r="M5" s="374"/>
      <c r="N5" s="297">
        <v>2116</v>
      </c>
      <c r="O5" s="297">
        <v>0</v>
      </c>
    </row>
    <row r="6" spans="1:15" ht="41.25" customHeight="1" x14ac:dyDescent="0.2">
      <c r="A6" s="21" t="s">
        <v>48</v>
      </c>
      <c r="B6" s="149"/>
      <c r="C6" s="150"/>
      <c r="D6" s="149"/>
      <c r="E6" s="149"/>
      <c r="F6" s="149"/>
      <c r="G6" s="149"/>
      <c r="H6" s="149"/>
      <c r="I6" s="149"/>
      <c r="J6" s="149"/>
      <c r="K6" s="149"/>
      <c r="L6" s="149"/>
      <c r="M6" s="374"/>
      <c r="N6" s="297">
        <v>0</v>
      </c>
      <c r="O6" s="297">
        <v>0</v>
      </c>
    </row>
    <row r="7" spans="1:15" ht="45.75" customHeight="1" x14ac:dyDescent="0.2">
      <c r="A7" s="153" t="s">
        <v>342</v>
      </c>
      <c r="B7" s="117">
        <v>391</v>
      </c>
      <c r="C7" s="117">
        <v>343</v>
      </c>
      <c r="D7" s="118">
        <v>69</v>
      </c>
      <c r="E7" s="118">
        <v>69</v>
      </c>
      <c r="F7" s="118">
        <v>73</v>
      </c>
      <c r="G7" s="118">
        <v>211</v>
      </c>
      <c r="H7" s="118">
        <v>132</v>
      </c>
      <c r="I7" s="118">
        <v>63</v>
      </c>
      <c r="J7" s="118">
        <v>87</v>
      </c>
      <c r="K7" s="118">
        <v>163</v>
      </c>
      <c r="L7" s="118">
        <v>313</v>
      </c>
      <c r="M7" s="374"/>
      <c r="N7" s="297">
        <v>313</v>
      </c>
      <c r="O7" s="297">
        <v>0</v>
      </c>
    </row>
    <row r="8" spans="1:15" ht="65.25" customHeight="1" x14ac:dyDescent="0.2">
      <c r="A8" s="153" t="s">
        <v>435</v>
      </c>
      <c r="B8" s="118">
        <v>16</v>
      </c>
      <c r="C8" s="118">
        <v>7</v>
      </c>
      <c r="D8" s="118">
        <v>1</v>
      </c>
      <c r="E8" s="118">
        <v>3</v>
      </c>
      <c r="F8" s="118">
        <v>1</v>
      </c>
      <c r="G8" s="118">
        <v>5</v>
      </c>
      <c r="H8" s="118">
        <v>2</v>
      </c>
      <c r="I8" s="118">
        <v>1</v>
      </c>
      <c r="J8" s="118">
        <v>5</v>
      </c>
      <c r="K8" s="118">
        <v>5</v>
      </c>
      <c r="L8" s="118">
        <v>11</v>
      </c>
      <c r="M8" s="374"/>
      <c r="N8" s="297">
        <v>11</v>
      </c>
      <c r="O8" s="297">
        <v>0</v>
      </c>
    </row>
    <row r="9" spans="1:15" ht="41.25" customHeight="1" x14ac:dyDescent="0.2">
      <c r="A9" s="20" t="s">
        <v>26</v>
      </c>
      <c r="B9" s="75">
        <v>2599</v>
      </c>
      <c r="C9" s="75">
        <v>1812</v>
      </c>
      <c r="D9" s="76">
        <v>528</v>
      </c>
      <c r="E9" s="76">
        <v>368</v>
      </c>
      <c r="F9" s="76">
        <v>329</v>
      </c>
      <c r="G9" s="76">
        <v>1225</v>
      </c>
      <c r="H9" s="76">
        <v>587</v>
      </c>
      <c r="I9" s="76">
        <v>926</v>
      </c>
      <c r="J9" s="76">
        <v>875</v>
      </c>
      <c r="K9" s="76">
        <v>1085</v>
      </c>
      <c r="L9" s="76">
        <v>2886</v>
      </c>
      <c r="M9" s="374"/>
      <c r="N9" s="297">
        <v>2886</v>
      </c>
      <c r="O9" s="297">
        <v>0</v>
      </c>
    </row>
    <row r="10" spans="1:15" ht="41.25" customHeight="1" x14ac:dyDescent="0.2">
      <c r="A10" s="21" t="s">
        <v>48</v>
      </c>
      <c r="B10" s="151"/>
      <c r="C10" s="151"/>
      <c r="D10" s="149"/>
      <c r="E10" s="149"/>
      <c r="F10" s="149"/>
      <c r="G10" s="149"/>
      <c r="H10" s="149"/>
      <c r="I10" s="149"/>
      <c r="J10" s="149"/>
      <c r="K10" s="149"/>
      <c r="L10" s="149"/>
      <c r="M10" s="374"/>
      <c r="N10" s="297">
        <v>0</v>
      </c>
      <c r="O10" s="297">
        <v>0</v>
      </c>
    </row>
    <row r="11" spans="1:15" ht="41.25" customHeight="1" x14ac:dyDescent="0.2">
      <c r="A11" s="152" t="s">
        <v>92</v>
      </c>
      <c r="B11" s="117">
        <v>542</v>
      </c>
      <c r="C11" s="117">
        <v>392</v>
      </c>
      <c r="D11" s="118">
        <v>124</v>
      </c>
      <c r="E11" s="118">
        <v>106</v>
      </c>
      <c r="F11" s="118">
        <v>44</v>
      </c>
      <c r="G11" s="118">
        <v>274</v>
      </c>
      <c r="H11" s="118">
        <v>118</v>
      </c>
      <c r="I11" s="118">
        <v>378</v>
      </c>
      <c r="J11" s="118">
        <v>252</v>
      </c>
      <c r="K11" s="118">
        <v>238</v>
      </c>
      <c r="L11" s="118">
        <v>868</v>
      </c>
      <c r="M11" s="374"/>
      <c r="N11" s="297">
        <v>868</v>
      </c>
      <c r="O11" s="297">
        <v>0</v>
      </c>
    </row>
    <row r="12" spans="1:15" ht="41.25" customHeight="1" x14ac:dyDescent="0.2">
      <c r="A12" s="21" t="s">
        <v>88</v>
      </c>
      <c r="B12" s="117">
        <v>20</v>
      </c>
      <c r="C12" s="117">
        <v>11</v>
      </c>
      <c r="D12" s="118">
        <v>2</v>
      </c>
      <c r="E12" s="118">
        <v>2</v>
      </c>
      <c r="F12" s="118">
        <v>2</v>
      </c>
      <c r="G12" s="118">
        <v>6</v>
      </c>
      <c r="H12" s="118">
        <v>5</v>
      </c>
      <c r="I12" s="118">
        <v>12</v>
      </c>
      <c r="J12" s="118">
        <v>35</v>
      </c>
      <c r="K12" s="118">
        <v>17</v>
      </c>
      <c r="L12" s="118">
        <v>64</v>
      </c>
      <c r="M12" s="374"/>
      <c r="N12" s="297">
        <v>64</v>
      </c>
      <c r="O12" s="297">
        <v>0</v>
      </c>
    </row>
    <row r="13" spans="1:15" ht="41.25" customHeight="1" x14ac:dyDescent="0.2">
      <c r="A13" s="152" t="s">
        <v>93</v>
      </c>
      <c r="B13" s="117">
        <v>78</v>
      </c>
      <c r="C13" s="117">
        <v>54</v>
      </c>
      <c r="D13" s="118">
        <v>21</v>
      </c>
      <c r="E13" s="118">
        <v>12</v>
      </c>
      <c r="F13" s="118">
        <v>5</v>
      </c>
      <c r="G13" s="118">
        <v>38</v>
      </c>
      <c r="H13" s="118">
        <v>16</v>
      </c>
      <c r="I13" s="118">
        <v>19</v>
      </c>
      <c r="J13" s="118">
        <v>22</v>
      </c>
      <c r="K13" s="118">
        <v>34</v>
      </c>
      <c r="L13" s="118">
        <v>75</v>
      </c>
      <c r="M13" s="374"/>
      <c r="N13" s="297">
        <v>75</v>
      </c>
      <c r="O13" s="297">
        <v>0</v>
      </c>
    </row>
    <row r="14" spans="1:15" ht="41.25" customHeight="1" x14ac:dyDescent="0.2">
      <c r="A14" s="21" t="s">
        <v>94</v>
      </c>
      <c r="B14" s="117">
        <v>18</v>
      </c>
      <c r="C14" s="117">
        <v>20</v>
      </c>
      <c r="D14" s="118">
        <v>3</v>
      </c>
      <c r="E14" s="118">
        <v>3</v>
      </c>
      <c r="F14" s="118">
        <v>6</v>
      </c>
      <c r="G14" s="118">
        <v>12</v>
      </c>
      <c r="H14" s="118">
        <v>8</v>
      </c>
      <c r="I14" s="118">
        <v>10</v>
      </c>
      <c r="J14" s="118">
        <v>19</v>
      </c>
      <c r="K14" s="118">
        <v>16</v>
      </c>
      <c r="L14" s="118">
        <v>45</v>
      </c>
      <c r="M14" s="374"/>
      <c r="N14" s="297">
        <v>45</v>
      </c>
      <c r="O14" s="297">
        <v>0</v>
      </c>
    </row>
    <row r="15" spans="1:15" ht="41.25" customHeight="1" x14ac:dyDescent="0.2">
      <c r="A15" s="21" t="s">
        <v>95</v>
      </c>
      <c r="B15" s="117">
        <v>88</v>
      </c>
      <c r="C15" s="117">
        <v>141</v>
      </c>
      <c r="D15" s="118">
        <v>18</v>
      </c>
      <c r="E15" s="118">
        <v>11</v>
      </c>
      <c r="F15" s="118">
        <v>24</v>
      </c>
      <c r="G15" s="118">
        <v>53</v>
      </c>
      <c r="H15" s="118">
        <v>88</v>
      </c>
      <c r="I15" s="118">
        <v>135</v>
      </c>
      <c r="J15" s="118">
        <v>198</v>
      </c>
      <c r="K15" s="118">
        <v>323</v>
      </c>
      <c r="L15" s="118">
        <v>656</v>
      </c>
      <c r="M15" s="374"/>
      <c r="N15" s="297">
        <v>656</v>
      </c>
      <c r="O15" s="297">
        <v>0</v>
      </c>
    </row>
    <row r="16" spans="1:15" ht="41.25" customHeight="1" x14ac:dyDescent="0.2">
      <c r="A16" s="152" t="s">
        <v>96</v>
      </c>
      <c r="B16" s="117">
        <v>64</v>
      </c>
      <c r="C16" s="117">
        <v>32</v>
      </c>
      <c r="D16" s="118">
        <v>9</v>
      </c>
      <c r="E16" s="118">
        <v>1</v>
      </c>
      <c r="F16" s="118">
        <v>14</v>
      </c>
      <c r="G16" s="118">
        <v>24</v>
      </c>
      <c r="H16" s="118">
        <v>8</v>
      </c>
      <c r="I16" s="118">
        <v>37</v>
      </c>
      <c r="J16" s="118">
        <v>23</v>
      </c>
      <c r="K16" s="118">
        <v>31</v>
      </c>
      <c r="L16" s="118">
        <v>91</v>
      </c>
      <c r="M16" s="374"/>
      <c r="N16" s="297">
        <v>91</v>
      </c>
      <c r="O16" s="297">
        <v>0</v>
      </c>
    </row>
    <row r="17" spans="1:15" ht="41.25" customHeight="1" x14ac:dyDescent="0.2">
      <c r="A17" s="216" t="s">
        <v>360</v>
      </c>
      <c r="B17" s="117">
        <v>109</v>
      </c>
      <c r="C17" s="117">
        <v>144</v>
      </c>
      <c r="D17" s="118">
        <v>22</v>
      </c>
      <c r="E17" s="118">
        <v>48</v>
      </c>
      <c r="F17" s="118">
        <v>48</v>
      </c>
      <c r="G17" s="118">
        <v>118</v>
      </c>
      <c r="H17" s="118">
        <v>26</v>
      </c>
      <c r="I17" s="118">
        <v>22</v>
      </c>
      <c r="J17" s="118">
        <v>43</v>
      </c>
      <c r="K17" s="118">
        <v>30</v>
      </c>
      <c r="L17" s="118">
        <v>95</v>
      </c>
      <c r="M17" s="374"/>
      <c r="N17" s="297">
        <v>95</v>
      </c>
      <c r="O17" s="297">
        <v>0</v>
      </c>
    </row>
    <row r="18" spans="1:15" ht="41.25" customHeight="1" x14ac:dyDescent="0.2">
      <c r="A18" s="152" t="s">
        <v>340</v>
      </c>
      <c r="B18" s="117">
        <v>24</v>
      </c>
      <c r="C18" s="117">
        <v>26</v>
      </c>
      <c r="D18" s="118">
        <v>4</v>
      </c>
      <c r="E18" s="118">
        <v>6</v>
      </c>
      <c r="F18" s="118">
        <v>7</v>
      </c>
      <c r="G18" s="118">
        <v>17</v>
      </c>
      <c r="H18" s="118">
        <v>9</v>
      </c>
      <c r="I18" s="118">
        <v>9</v>
      </c>
      <c r="J18" s="118">
        <v>7</v>
      </c>
      <c r="K18" s="118">
        <v>15</v>
      </c>
      <c r="L18" s="118">
        <v>31</v>
      </c>
      <c r="M18" s="374"/>
      <c r="N18" s="297">
        <v>31</v>
      </c>
      <c r="O18" s="297">
        <v>0</v>
      </c>
    </row>
    <row r="19" spans="1:15" ht="41.25" customHeight="1" x14ac:dyDescent="0.2">
      <c r="A19" s="62" t="s">
        <v>341</v>
      </c>
      <c r="B19" s="91">
        <v>59</v>
      </c>
      <c r="C19" s="91">
        <v>137</v>
      </c>
      <c r="D19" s="91">
        <v>1</v>
      </c>
      <c r="E19" s="91">
        <v>15</v>
      </c>
      <c r="F19" s="91">
        <v>53</v>
      </c>
      <c r="G19" s="91">
        <v>69</v>
      </c>
      <c r="H19" s="91">
        <v>68</v>
      </c>
      <c r="I19" s="91">
        <v>27</v>
      </c>
      <c r="J19" s="278">
        <v>0</v>
      </c>
      <c r="K19" s="298">
        <v>8</v>
      </c>
      <c r="L19" s="91">
        <v>35</v>
      </c>
      <c r="M19" s="374"/>
      <c r="N19" s="297">
        <v>35</v>
      </c>
      <c r="O19" s="297">
        <v>0</v>
      </c>
    </row>
    <row r="20" spans="1:15" ht="15.75" x14ac:dyDescent="0.2">
      <c r="A20" s="10" t="s">
        <v>406</v>
      </c>
      <c r="M20" s="374"/>
    </row>
    <row r="22" spans="1:15" x14ac:dyDescent="0.2">
      <c r="K22" s="12"/>
    </row>
    <row r="23" spans="1:15" hidden="1" x14ac:dyDescent="0.2">
      <c r="A23" s="296" t="s">
        <v>424</v>
      </c>
      <c r="B23" s="299" t="e">
        <v>#REF!</v>
      </c>
      <c r="C23" s="299" t="e">
        <v>#REF!</v>
      </c>
      <c r="D23" s="299" t="e">
        <v>#REF!</v>
      </c>
      <c r="E23" s="299" t="e">
        <v>#REF!</v>
      </c>
      <c r="F23" s="299" t="e">
        <v>#REF!</v>
      </c>
      <c r="G23" s="299" t="e">
        <v>#REF!</v>
      </c>
      <c r="H23" s="299" t="e">
        <v>#REF!</v>
      </c>
      <c r="I23" s="299" t="e">
        <v>#REF!</v>
      </c>
      <c r="J23" s="299" t="e">
        <v>#REF!</v>
      </c>
      <c r="K23" s="299" t="e">
        <v>#REF!</v>
      </c>
      <c r="L23" s="299" t="e">
        <v>#REF!</v>
      </c>
    </row>
    <row r="24" spans="1:15" hidden="1" x14ac:dyDescent="0.2">
      <c r="A24" s="296" t="s">
        <v>423</v>
      </c>
      <c r="B24" s="299" t="e">
        <v>#REF!</v>
      </c>
      <c r="C24" s="299" t="e">
        <v>#REF!</v>
      </c>
      <c r="D24" s="299" t="e">
        <v>#REF!</v>
      </c>
      <c r="E24" s="299" t="e">
        <v>#REF!</v>
      </c>
      <c r="F24" s="299" t="e">
        <v>#REF!</v>
      </c>
      <c r="G24" s="299" t="e">
        <v>#REF!</v>
      </c>
      <c r="H24" s="299" t="e">
        <v>#REF!</v>
      </c>
      <c r="I24" s="299" t="e">
        <v>#REF!</v>
      </c>
      <c r="J24" s="299" t="e">
        <v>#REF!</v>
      </c>
      <c r="K24" s="299" t="e">
        <v>#REF!</v>
      </c>
      <c r="L24" s="299" t="e">
        <v>#REF!</v>
      </c>
    </row>
  </sheetData>
  <mergeCells count="8">
    <mergeCell ref="M1:M20"/>
    <mergeCell ref="A3:A4"/>
    <mergeCell ref="D3:H3"/>
    <mergeCell ref="C3:C4"/>
    <mergeCell ref="A1:I1"/>
    <mergeCell ref="B3:B4"/>
    <mergeCell ref="A2:L2"/>
    <mergeCell ref="I3:L3"/>
  </mergeCells>
  <printOptions horizontalCentered="1"/>
  <pageMargins left="0.25" right="0.25" top="0.5" bottom="0.5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9"/>
  <sheetViews>
    <sheetView zoomScaleNormal="100" workbookViewId="0">
      <selection sqref="A1:I1"/>
    </sheetView>
  </sheetViews>
  <sheetFormatPr defaultRowHeight="15" x14ac:dyDescent="0.25"/>
  <cols>
    <col min="1" max="1" width="49" style="38" customWidth="1"/>
    <col min="2" max="12" width="13.7109375" style="38" customWidth="1"/>
    <col min="13" max="13" width="6.7109375" style="38" customWidth="1"/>
    <col min="14" max="16384" width="9.140625" style="38"/>
  </cols>
  <sheetData>
    <row r="1" spans="1:13" ht="21" customHeight="1" x14ac:dyDescent="0.25">
      <c r="A1" s="378" t="s">
        <v>383</v>
      </c>
      <c r="B1" s="378"/>
      <c r="C1" s="378"/>
      <c r="D1" s="378"/>
      <c r="E1" s="378"/>
      <c r="F1" s="378"/>
      <c r="G1" s="378"/>
      <c r="H1" s="378"/>
      <c r="I1" s="378"/>
      <c r="J1" s="320"/>
      <c r="K1" s="320"/>
      <c r="L1" s="320"/>
      <c r="M1" s="359">
        <v>17</v>
      </c>
    </row>
    <row r="2" spans="1:13" ht="18" customHeight="1" x14ac:dyDescent="0.25">
      <c r="A2" s="366" t="s">
        <v>190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59"/>
    </row>
    <row r="3" spans="1:13" ht="35.1" customHeight="1" x14ac:dyDescent="0.25">
      <c r="A3" s="376" t="s">
        <v>47</v>
      </c>
      <c r="B3" s="364">
        <v>2019</v>
      </c>
      <c r="C3" s="364">
        <v>2020</v>
      </c>
      <c r="D3" s="360">
        <v>2020</v>
      </c>
      <c r="E3" s="361"/>
      <c r="F3" s="361"/>
      <c r="G3" s="361"/>
      <c r="H3" s="362"/>
      <c r="I3" s="360" t="s">
        <v>345</v>
      </c>
      <c r="J3" s="361"/>
      <c r="K3" s="361"/>
      <c r="L3" s="362"/>
      <c r="M3" s="359"/>
    </row>
    <row r="4" spans="1:13" ht="35.1" customHeight="1" x14ac:dyDescent="0.25">
      <c r="A4" s="377"/>
      <c r="B4" s="365"/>
      <c r="C4" s="365"/>
      <c r="D4" s="7" t="s">
        <v>290</v>
      </c>
      <c r="E4" s="7" t="s">
        <v>294</v>
      </c>
      <c r="F4" s="7" t="s">
        <v>295</v>
      </c>
      <c r="G4" s="235" t="s">
        <v>400</v>
      </c>
      <c r="H4" s="7" t="s">
        <v>296</v>
      </c>
      <c r="I4" s="7" t="s">
        <v>290</v>
      </c>
      <c r="J4" s="7" t="s">
        <v>294</v>
      </c>
      <c r="K4" s="7" t="s">
        <v>295</v>
      </c>
      <c r="L4" s="235" t="s">
        <v>400</v>
      </c>
      <c r="M4" s="359"/>
    </row>
    <row r="5" spans="1:13" s="39" customFormat="1" ht="33" customHeight="1" x14ac:dyDescent="0.2">
      <c r="A5" s="217" t="s">
        <v>75</v>
      </c>
      <c r="B5" s="218">
        <v>10501</v>
      </c>
      <c r="C5" s="218">
        <v>8777</v>
      </c>
      <c r="D5" s="218">
        <f>'Table 2'!D13</f>
        <v>2664</v>
      </c>
      <c r="E5" s="218">
        <f>'Table 2'!E13</f>
        <v>1794</v>
      </c>
      <c r="F5" s="218">
        <f>'Table 2'!F13</f>
        <v>2110</v>
      </c>
      <c r="G5" s="218">
        <f>'Table 2'!G13</f>
        <v>6568</v>
      </c>
      <c r="H5" s="218">
        <f>'Table 2'!H13</f>
        <v>2209</v>
      </c>
      <c r="I5" s="219">
        <v>2065</v>
      </c>
      <c r="J5" s="219">
        <v>2356</v>
      </c>
      <c r="K5" s="219">
        <v>3382</v>
      </c>
      <c r="L5" s="219">
        <v>7803</v>
      </c>
      <c r="M5" s="359"/>
    </row>
    <row r="6" spans="1:13" ht="33" customHeight="1" x14ac:dyDescent="0.25">
      <c r="A6" s="210" t="s">
        <v>27</v>
      </c>
      <c r="B6" s="220">
        <v>4247</v>
      </c>
      <c r="C6" s="220">
        <v>3790</v>
      </c>
      <c r="D6" s="221">
        <v>1328</v>
      </c>
      <c r="E6" s="221">
        <v>728</v>
      </c>
      <c r="F6" s="221">
        <v>974</v>
      </c>
      <c r="G6" s="221">
        <v>3030</v>
      </c>
      <c r="H6" s="221">
        <v>760</v>
      </c>
      <c r="I6" s="221">
        <v>448</v>
      </c>
      <c r="J6" s="221">
        <v>538</v>
      </c>
      <c r="K6" s="221">
        <v>805</v>
      </c>
      <c r="L6" s="221">
        <v>1791</v>
      </c>
      <c r="M6" s="359"/>
    </row>
    <row r="7" spans="1:13" ht="33" customHeight="1" x14ac:dyDescent="0.25">
      <c r="A7" s="222" t="s">
        <v>48</v>
      </c>
      <c r="B7" s="191"/>
      <c r="C7" s="191"/>
      <c r="D7" s="223"/>
      <c r="E7" s="223"/>
      <c r="F7" s="223"/>
      <c r="G7" s="223"/>
      <c r="H7" s="223"/>
      <c r="I7" s="223"/>
      <c r="J7" s="223"/>
      <c r="K7" s="223"/>
      <c r="L7" s="223"/>
      <c r="M7" s="359"/>
    </row>
    <row r="8" spans="1:13" ht="33" customHeight="1" x14ac:dyDescent="0.25">
      <c r="A8" s="224" t="s">
        <v>84</v>
      </c>
      <c r="B8" s="225"/>
      <c r="C8" s="225"/>
      <c r="D8" s="225"/>
      <c r="E8" s="225"/>
      <c r="F8" s="225"/>
      <c r="G8" s="225"/>
      <c r="H8" s="226"/>
      <c r="I8" s="227"/>
      <c r="J8" s="227"/>
      <c r="K8" s="227"/>
      <c r="L8" s="227"/>
      <c r="M8" s="359"/>
    </row>
    <row r="9" spans="1:13" ht="33" customHeight="1" x14ac:dyDescent="0.25">
      <c r="A9" s="224" t="s">
        <v>50</v>
      </c>
      <c r="B9" s="228">
        <v>45077</v>
      </c>
      <c r="C9" s="228">
        <v>43465</v>
      </c>
      <c r="D9" s="226">
        <v>15209</v>
      </c>
      <c r="E9" s="226">
        <v>6928</v>
      </c>
      <c r="F9" s="226">
        <v>12960</v>
      </c>
      <c r="G9" s="226">
        <v>35097</v>
      </c>
      <c r="H9" s="226">
        <v>8368</v>
      </c>
      <c r="I9" s="226">
        <v>5108</v>
      </c>
      <c r="J9" s="226">
        <v>5566</v>
      </c>
      <c r="K9" s="226">
        <v>8153</v>
      </c>
      <c r="L9" s="226">
        <v>18827</v>
      </c>
      <c r="M9" s="359"/>
    </row>
    <row r="10" spans="1:13" ht="33" customHeight="1" x14ac:dyDescent="0.25">
      <c r="A10" s="224" t="s">
        <v>302</v>
      </c>
      <c r="B10" s="228">
        <v>3524</v>
      </c>
      <c r="C10" s="228">
        <v>3261</v>
      </c>
      <c r="D10" s="226">
        <v>1176</v>
      </c>
      <c r="E10" s="226">
        <v>520</v>
      </c>
      <c r="F10" s="226">
        <v>879</v>
      </c>
      <c r="G10" s="226">
        <v>2575</v>
      </c>
      <c r="H10" s="226">
        <v>686</v>
      </c>
      <c r="I10" s="226">
        <v>424</v>
      </c>
      <c r="J10" s="226">
        <v>440</v>
      </c>
      <c r="K10" s="226">
        <v>725</v>
      </c>
      <c r="L10" s="226">
        <v>1589</v>
      </c>
      <c r="M10" s="359"/>
    </row>
    <row r="11" spans="1:13" ht="33" customHeight="1" x14ac:dyDescent="0.25">
      <c r="A11" s="210" t="s">
        <v>30</v>
      </c>
      <c r="B11" s="220">
        <v>324</v>
      </c>
      <c r="C11" s="220">
        <v>306</v>
      </c>
      <c r="D11" s="221">
        <v>69</v>
      </c>
      <c r="E11" s="221">
        <v>56</v>
      </c>
      <c r="F11" s="221">
        <v>92</v>
      </c>
      <c r="G11" s="221">
        <v>217</v>
      </c>
      <c r="H11" s="221">
        <v>89</v>
      </c>
      <c r="I11" s="221">
        <v>72</v>
      </c>
      <c r="J11" s="221">
        <v>130</v>
      </c>
      <c r="K11" s="221">
        <v>96</v>
      </c>
      <c r="L11" s="221">
        <v>298</v>
      </c>
      <c r="M11" s="359"/>
    </row>
    <row r="12" spans="1:13" ht="33" customHeight="1" x14ac:dyDescent="0.25">
      <c r="A12" s="210" t="s">
        <v>51</v>
      </c>
      <c r="B12" s="220">
        <v>674</v>
      </c>
      <c r="C12" s="220">
        <v>601</v>
      </c>
      <c r="D12" s="221">
        <v>173</v>
      </c>
      <c r="E12" s="221">
        <v>161</v>
      </c>
      <c r="F12" s="221">
        <v>145</v>
      </c>
      <c r="G12" s="221">
        <v>479</v>
      </c>
      <c r="H12" s="221">
        <v>122</v>
      </c>
      <c r="I12" s="221">
        <v>176</v>
      </c>
      <c r="J12" s="221">
        <v>144</v>
      </c>
      <c r="K12" s="221">
        <v>121</v>
      </c>
      <c r="L12" s="221">
        <v>441</v>
      </c>
      <c r="M12" s="359"/>
    </row>
    <row r="13" spans="1:13" ht="33" customHeight="1" x14ac:dyDescent="0.25">
      <c r="A13" s="210" t="s">
        <v>52</v>
      </c>
      <c r="B13" s="220">
        <v>584</v>
      </c>
      <c r="C13" s="220">
        <v>152</v>
      </c>
      <c r="D13" s="221">
        <v>149</v>
      </c>
      <c r="E13" s="221">
        <v>1</v>
      </c>
      <c r="F13" s="274">
        <v>0</v>
      </c>
      <c r="G13" s="221">
        <f>SUM(D13:F13)</f>
        <v>150</v>
      </c>
      <c r="H13" s="221">
        <v>2</v>
      </c>
      <c r="I13" s="221">
        <v>1</v>
      </c>
      <c r="J13" s="274">
        <v>0</v>
      </c>
      <c r="K13" s="274">
        <v>0</v>
      </c>
      <c r="L13" s="221">
        <v>1</v>
      </c>
      <c r="M13" s="359"/>
    </row>
    <row r="14" spans="1:13" ht="33" customHeight="1" x14ac:dyDescent="0.25">
      <c r="A14" s="210" t="s">
        <v>53</v>
      </c>
      <c r="B14" s="229">
        <v>48</v>
      </c>
      <c r="C14" s="229">
        <v>34</v>
      </c>
      <c r="D14" s="274">
        <v>0</v>
      </c>
      <c r="E14" s="274">
        <v>0</v>
      </c>
      <c r="F14" s="221">
        <v>33</v>
      </c>
      <c r="G14" s="221">
        <v>33</v>
      </c>
      <c r="H14" s="221">
        <v>1</v>
      </c>
      <c r="I14" s="274">
        <v>0</v>
      </c>
      <c r="J14" s="221">
        <v>24</v>
      </c>
      <c r="K14" s="221">
        <v>29</v>
      </c>
      <c r="L14" s="221">
        <v>53</v>
      </c>
      <c r="M14" s="359"/>
    </row>
    <row r="15" spans="1:13" ht="33" customHeight="1" x14ac:dyDescent="0.25">
      <c r="A15" s="210" t="s">
        <v>250</v>
      </c>
      <c r="B15" s="220">
        <v>1562</v>
      </c>
      <c r="C15" s="220">
        <v>1617</v>
      </c>
      <c r="D15" s="221">
        <v>345</v>
      </c>
      <c r="E15" s="221">
        <v>418</v>
      </c>
      <c r="F15" s="221">
        <v>420</v>
      </c>
      <c r="G15" s="221">
        <v>1183</v>
      </c>
      <c r="H15" s="221">
        <v>434</v>
      </c>
      <c r="I15" s="221">
        <v>302</v>
      </c>
      <c r="J15" s="221">
        <v>500</v>
      </c>
      <c r="K15" s="221">
        <v>616</v>
      </c>
      <c r="L15" s="221">
        <v>1418</v>
      </c>
      <c r="M15" s="359"/>
    </row>
    <row r="16" spans="1:13" ht="33" customHeight="1" x14ac:dyDescent="0.25">
      <c r="A16" s="230" t="s">
        <v>54</v>
      </c>
      <c r="B16" s="220">
        <v>297</v>
      </c>
      <c r="C16" s="220">
        <v>381</v>
      </c>
      <c r="D16" s="221">
        <v>84</v>
      </c>
      <c r="E16" s="221">
        <v>59</v>
      </c>
      <c r="F16" s="221">
        <v>108</v>
      </c>
      <c r="G16" s="221">
        <v>251</v>
      </c>
      <c r="H16" s="221">
        <v>130</v>
      </c>
      <c r="I16" s="221">
        <v>122</v>
      </c>
      <c r="J16" s="221">
        <v>139</v>
      </c>
      <c r="K16" s="221">
        <v>213</v>
      </c>
      <c r="L16" s="221">
        <v>474</v>
      </c>
      <c r="M16" s="359"/>
    </row>
    <row r="17" spans="1:13" ht="33" customHeight="1" x14ac:dyDescent="0.25">
      <c r="A17" s="210" t="s">
        <v>55</v>
      </c>
      <c r="B17" s="220">
        <v>966</v>
      </c>
      <c r="C17" s="220">
        <v>717</v>
      </c>
      <c r="D17" s="221">
        <v>160</v>
      </c>
      <c r="E17" s="221">
        <v>117</v>
      </c>
      <c r="F17" s="221">
        <v>179</v>
      </c>
      <c r="G17" s="221">
        <v>456</v>
      </c>
      <c r="H17" s="221">
        <v>261</v>
      </c>
      <c r="I17" s="221">
        <v>164</v>
      </c>
      <c r="J17" s="221">
        <v>204</v>
      </c>
      <c r="K17" s="221">
        <v>577</v>
      </c>
      <c r="L17" s="221">
        <v>945</v>
      </c>
      <c r="M17" s="359"/>
    </row>
    <row r="18" spans="1:13" ht="33" customHeight="1" x14ac:dyDescent="0.25">
      <c r="A18" s="222" t="s">
        <v>48</v>
      </c>
      <c r="B18" s="220"/>
      <c r="C18" s="220"/>
      <c r="D18" s="221"/>
      <c r="E18" s="221"/>
      <c r="F18" s="221"/>
      <c r="G18" s="221"/>
      <c r="H18" s="221"/>
      <c r="I18" s="221"/>
      <c r="J18" s="221"/>
      <c r="K18" s="221"/>
      <c r="L18" s="221"/>
      <c r="M18" s="359"/>
    </row>
    <row r="19" spans="1:13" ht="43.5" customHeight="1" x14ac:dyDescent="0.25">
      <c r="A19" s="233" t="s">
        <v>363</v>
      </c>
      <c r="B19" s="231">
        <v>217</v>
      </c>
      <c r="C19" s="231">
        <v>180</v>
      </c>
      <c r="D19" s="232">
        <v>53</v>
      </c>
      <c r="E19" s="232">
        <v>35</v>
      </c>
      <c r="F19" s="232">
        <v>36</v>
      </c>
      <c r="G19" s="232">
        <v>124</v>
      </c>
      <c r="H19" s="232">
        <v>56</v>
      </c>
      <c r="I19" s="232">
        <v>54</v>
      </c>
      <c r="J19" s="232">
        <v>53</v>
      </c>
      <c r="K19" s="232">
        <v>139</v>
      </c>
      <c r="L19" s="232">
        <v>246</v>
      </c>
      <c r="M19" s="359"/>
    </row>
    <row r="20" spans="1:13" ht="33" customHeight="1" x14ac:dyDescent="0.25">
      <c r="A20" s="210" t="s">
        <v>362</v>
      </c>
      <c r="B20" s="220">
        <v>1799</v>
      </c>
      <c r="C20" s="220">
        <v>1179</v>
      </c>
      <c r="D20" s="221">
        <v>356</v>
      </c>
      <c r="E20" s="221">
        <v>254</v>
      </c>
      <c r="F20" s="221">
        <v>159</v>
      </c>
      <c r="G20" s="221">
        <v>769</v>
      </c>
      <c r="H20" s="221">
        <v>410</v>
      </c>
      <c r="I20" s="221">
        <v>780</v>
      </c>
      <c r="J20" s="221">
        <v>677</v>
      </c>
      <c r="K20" s="221">
        <v>925</v>
      </c>
      <c r="L20" s="221">
        <v>2382</v>
      </c>
      <c r="M20" s="359"/>
    </row>
    <row r="21" spans="1:13" ht="33" customHeight="1" x14ac:dyDescent="0.25">
      <c r="A21" s="222" t="s">
        <v>48</v>
      </c>
      <c r="B21" s="231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359"/>
    </row>
    <row r="22" spans="1:13" ht="33" customHeight="1" x14ac:dyDescent="0.25">
      <c r="A22" s="233" t="s">
        <v>97</v>
      </c>
      <c r="B22" s="228">
        <v>437</v>
      </c>
      <c r="C22" s="228">
        <v>337</v>
      </c>
      <c r="D22" s="226">
        <v>112</v>
      </c>
      <c r="E22" s="226">
        <v>100</v>
      </c>
      <c r="F22" s="226">
        <v>29</v>
      </c>
      <c r="G22" s="226">
        <v>241</v>
      </c>
      <c r="H22" s="226">
        <v>96</v>
      </c>
      <c r="I22" s="226">
        <v>365</v>
      </c>
      <c r="J22" s="226">
        <v>223</v>
      </c>
      <c r="K22" s="226">
        <v>230</v>
      </c>
      <c r="L22" s="226">
        <v>818</v>
      </c>
      <c r="M22" s="359"/>
    </row>
    <row r="23" spans="1:13" ht="33" customHeight="1" x14ac:dyDescent="0.25">
      <c r="A23" s="233" t="s">
        <v>361</v>
      </c>
      <c r="B23" s="228">
        <v>2</v>
      </c>
      <c r="C23" s="228">
        <v>2</v>
      </c>
      <c r="D23" s="273">
        <v>0</v>
      </c>
      <c r="E23" s="273">
        <v>0</v>
      </c>
      <c r="F23" s="226">
        <v>1</v>
      </c>
      <c r="G23" s="226">
        <v>1</v>
      </c>
      <c r="H23" s="226">
        <v>1</v>
      </c>
      <c r="I23" s="226">
        <v>1</v>
      </c>
      <c r="J23" s="226">
        <v>5</v>
      </c>
      <c r="K23" s="226">
        <v>3</v>
      </c>
      <c r="L23" s="226">
        <v>9</v>
      </c>
      <c r="M23" s="359"/>
    </row>
    <row r="24" spans="1:13" s="39" customFormat="1" ht="33" customHeight="1" x14ac:dyDescent="0.2">
      <c r="A24" s="234" t="s">
        <v>63</v>
      </c>
      <c r="B24" s="272">
        <v>0</v>
      </c>
      <c r="C24" s="272">
        <v>0</v>
      </c>
      <c r="D24" s="272">
        <v>0</v>
      </c>
      <c r="E24" s="272">
        <v>0</v>
      </c>
      <c r="F24" s="272">
        <v>0</v>
      </c>
      <c r="G24" s="272">
        <v>0</v>
      </c>
      <c r="H24" s="272">
        <v>0</v>
      </c>
      <c r="I24" s="272">
        <v>0</v>
      </c>
      <c r="J24" s="272">
        <v>0</v>
      </c>
      <c r="K24" s="272">
        <v>0</v>
      </c>
      <c r="L24" s="280">
        <v>0</v>
      </c>
      <c r="M24" s="359"/>
    </row>
    <row r="25" spans="1:13" ht="16.5" x14ac:dyDescent="0.25">
      <c r="A25" s="10" t="s">
        <v>404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59"/>
    </row>
    <row r="28" spans="1:13" x14ac:dyDescent="0.25">
      <c r="B28" s="228">
        <f>B6+B11+B12+B13+B14+B15+B16+B17+B20+B24</f>
        <v>10501</v>
      </c>
      <c r="C28" s="228">
        <f t="shared" ref="C28:L28" si="0">C6+C11+C12+C13+C14+C15+C16+C17+C20+C24</f>
        <v>8777</v>
      </c>
      <c r="D28" s="228">
        <f t="shared" si="0"/>
        <v>2664</v>
      </c>
      <c r="E28" s="228">
        <f t="shared" si="0"/>
        <v>1794</v>
      </c>
      <c r="F28" s="228">
        <f t="shared" si="0"/>
        <v>2110</v>
      </c>
      <c r="G28" s="228">
        <f t="shared" si="0"/>
        <v>6568</v>
      </c>
      <c r="H28" s="228">
        <f t="shared" si="0"/>
        <v>2209</v>
      </c>
      <c r="I28" s="228">
        <f t="shared" si="0"/>
        <v>2065</v>
      </c>
      <c r="J28" s="228">
        <f t="shared" si="0"/>
        <v>2356</v>
      </c>
      <c r="K28" s="228">
        <f t="shared" si="0"/>
        <v>3382</v>
      </c>
      <c r="L28" s="228">
        <f t="shared" si="0"/>
        <v>7803</v>
      </c>
    </row>
    <row r="29" spans="1:13" x14ac:dyDescent="0.25">
      <c r="B29" s="333">
        <f>B5-B28</f>
        <v>0</v>
      </c>
      <c r="C29" s="333">
        <f t="shared" ref="C29:L29" si="1">C5-C28</f>
        <v>0</v>
      </c>
      <c r="D29" s="333">
        <f t="shared" si="1"/>
        <v>0</v>
      </c>
      <c r="E29" s="333">
        <f t="shared" si="1"/>
        <v>0</v>
      </c>
      <c r="F29" s="333">
        <f t="shared" si="1"/>
        <v>0</v>
      </c>
      <c r="G29" s="333">
        <f t="shared" si="1"/>
        <v>0</v>
      </c>
      <c r="H29" s="333">
        <f t="shared" si="1"/>
        <v>0</v>
      </c>
      <c r="I29" s="333">
        <f t="shared" si="1"/>
        <v>0</v>
      </c>
      <c r="J29" s="333">
        <f t="shared" si="1"/>
        <v>0</v>
      </c>
      <c r="K29" s="333">
        <f t="shared" si="1"/>
        <v>0</v>
      </c>
      <c r="L29" s="333">
        <f t="shared" si="1"/>
        <v>0</v>
      </c>
    </row>
  </sheetData>
  <mergeCells count="8">
    <mergeCell ref="M1:M25"/>
    <mergeCell ref="A3:A4"/>
    <mergeCell ref="D3:H3"/>
    <mergeCell ref="C3:C4"/>
    <mergeCell ref="A1:I1"/>
    <mergeCell ref="B3:B4"/>
    <mergeCell ref="I3:L3"/>
    <mergeCell ref="A2:L2"/>
  </mergeCells>
  <printOptions horizontalCentered="1"/>
  <pageMargins left="0.25" right="0.25" top="0.5" bottom="0.5" header="0" footer="0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01D5E17-352C-47F2-8E72-3D6137E0E6C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20938D-CD8E-4E83-97A9-731C21B58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697CEF-855C-4D4A-A02E-BB675F0A96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BE7EFB-8B91-43AB-B549-A91BC4941A7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Table 1</vt:lpstr>
      <vt:lpstr>Table 2</vt:lpstr>
      <vt:lpstr>Table 3   </vt:lpstr>
      <vt:lpstr>Table 3 cont'd</vt:lpstr>
      <vt:lpstr>Table 4 </vt:lpstr>
      <vt:lpstr>Table 4 Cont'd </vt:lpstr>
      <vt:lpstr>Table 5</vt:lpstr>
      <vt:lpstr>Table 5 cont'd</vt:lpstr>
      <vt:lpstr>Table 6 </vt:lpstr>
      <vt:lpstr>Table 7</vt:lpstr>
      <vt:lpstr>Table 7 cont'd</vt:lpstr>
      <vt:lpstr>Table 8</vt:lpstr>
      <vt:lpstr>Table 8 cont'd</vt:lpstr>
      <vt:lpstr>Table 9  </vt:lpstr>
      <vt:lpstr>Table 9 cont'd</vt:lpstr>
      <vt:lpstr>Table 10</vt:lpstr>
      <vt:lpstr>Table 10 cont'd </vt:lpstr>
      <vt:lpstr>Table 10 cont'd (sec 7 - 9)</vt:lpstr>
      <vt:lpstr>Table 11 </vt:lpstr>
      <vt:lpstr>Table 12 </vt:lpstr>
      <vt:lpstr>Table 13</vt:lpstr>
      <vt:lpstr>Table 13 cont'd</vt:lpstr>
      <vt:lpstr>Table 14</vt:lpstr>
      <vt:lpstr>Table 14 cont'd</vt:lpstr>
      <vt:lpstr>Table 15</vt:lpstr>
      <vt:lpstr>Table 16</vt:lpstr>
      <vt:lpstr>Table 17 &amp; 18  </vt:lpstr>
      <vt:lpstr>'Table 12 '!Print_Area</vt:lpstr>
      <vt:lpstr>'Table 13'!Print_Area</vt:lpstr>
      <vt:lpstr>'Table 13 cont''d'!Print_Area</vt:lpstr>
      <vt:lpstr>'Table 14 cont''d'!Print_Area</vt:lpstr>
      <vt:lpstr>'Table 5'!Print_Area</vt:lpstr>
      <vt:lpstr>'Table 6 '!Print_Area</vt:lpstr>
    </vt:vector>
  </TitlesOfParts>
  <Company>Trade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statistical office</dc:creator>
  <cp:lastModifiedBy>Bhavna Ramjus</cp:lastModifiedBy>
  <cp:lastPrinted>2021-11-23T05:47:20Z</cp:lastPrinted>
  <dcterms:created xsi:type="dcterms:W3CDTF">1998-09-29T05:43:58Z</dcterms:created>
  <dcterms:modified xsi:type="dcterms:W3CDTF">2021-11-25T09:54:05Z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</Properties>
</file>