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tabRatio="943" firstSheet="8" activeTab="15"/>
  </bookViews>
  <sheets>
    <sheet name="Table 1" sheetId="1" r:id="rId1"/>
    <sheet name="Table 2" sheetId="2" r:id="rId2"/>
    <sheet name="Table 3   " sheetId="3" r:id="rId3"/>
    <sheet name="Table 3 cont'd    " sheetId="4" r:id="rId4"/>
    <sheet name="Table 4 " sheetId="5" r:id="rId5"/>
    <sheet name="Table 4 Cont'd " sheetId="6" r:id="rId6"/>
    <sheet name="Table 5" sheetId="7" r:id="rId7"/>
    <sheet name="Table 5cont'd" sheetId="8" r:id="rId8"/>
    <sheet name="Table 6 " sheetId="9" r:id="rId9"/>
    <sheet name="Table 7" sheetId="10" r:id="rId10"/>
    <sheet name="Table 7 cont'd" sheetId="11" r:id="rId11"/>
    <sheet name="Table 8" sheetId="12" r:id="rId12"/>
    <sheet name="Table 8 cont'd" sheetId="13" r:id="rId13"/>
    <sheet name="Table 9  " sheetId="14" r:id="rId14"/>
    <sheet name="Table 9 cont'd" sheetId="15" r:id="rId15"/>
    <sheet name="Table 10 " sheetId="16" r:id="rId16"/>
    <sheet name="Table 10 cont'd " sheetId="17" r:id="rId17"/>
    <sheet name="Table 10 cont'd (sec 7 - 9)" sheetId="18" r:id="rId18"/>
    <sheet name="Table 11 " sheetId="19" r:id="rId19"/>
    <sheet name="Table 12 " sheetId="20" r:id="rId20"/>
    <sheet name="Table 13" sheetId="21" r:id="rId21"/>
    <sheet name="Table 13 cont'd" sheetId="22" r:id="rId22"/>
    <sheet name="Table 14" sheetId="23" r:id="rId23"/>
    <sheet name="Table 14 cont'd" sheetId="24" r:id="rId24"/>
    <sheet name="Table 15" sheetId="25" r:id="rId25"/>
    <sheet name="Table 16" sheetId="26" r:id="rId26"/>
    <sheet name="Table 17&amp;18  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aa" localSheetId="0">'[1]Table 1'!#REF!</definedName>
    <definedName name="aa" localSheetId="15">'[2]Table 1'!#REF!</definedName>
    <definedName name="aa" localSheetId="16">'[2]Table 1'!#REF!</definedName>
    <definedName name="aa" localSheetId="17">'[2]Table 1'!#REF!</definedName>
    <definedName name="aa" localSheetId="18">'[2]Table 1'!#REF!</definedName>
    <definedName name="aa" localSheetId="19">'[3]Table 1'!#REF!</definedName>
    <definedName name="aa" localSheetId="26">'[1]Table 1'!#REF!</definedName>
    <definedName name="aa" localSheetId="1">'[1]Table 1'!#REF!</definedName>
    <definedName name="aa" localSheetId="2">'[1]Table 1'!#REF!</definedName>
    <definedName name="aa" localSheetId="3">'[1]Table 1'!#REF!</definedName>
    <definedName name="aa" localSheetId="4">'[1]Table 1'!#REF!</definedName>
    <definedName name="aa" localSheetId="5">'[1]Table 1'!#REF!</definedName>
    <definedName name="aa" localSheetId="6">'[1]Table 1'!#REF!</definedName>
    <definedName name="aa" localSheetId="7">'[1]Table 1'!#REF!</definedName>
    <definedName name="aa" localSheetId="8">'[1]Table 1'!#REF!</definedName>
    <definedName name="aa" localSheetId="13">'[1]Table 1'!#REF!</definedName>
    <definedName name="aa" localSheetId="14">'[1]Table 1'!#REF!</definedName>
    <definedName name="aa">'[1]Table 1'!#REF!</definedName>
    <definedName name="ccc" localSheetId="0">'[4]Table 1'!#REF!</definedName>
    <definedName name="ccc" localSheetId="15">'[5]Table 1'!#REF!</definedName>
    <definedName name="ccc" localSheetId="16">'[5]Table 1'!#REF!</definedName>
    <definedName name="ccc" localSheetId="17">'[5]Table 1'!#REF!</definedName>
    <definedName name="ccc" localSheetId="18">'[5]Table 1'!#REF!</definedName>
    <definedName name="ccc" localSheetId="19">'[6]Table 1'!#REF!</definedName>
    <definedName name="ccc" localSheetId="26">'[4]Table 1'!#REF!</definedName>
    <definedName name="ccc" localSheetId="1">'[4]Table 1'!#REF!</definedName>
    <definedName name="ccc" localSheetId="2">'[4]Table 1'!#REF!</definedName>
    <definedName name="ccc" localSheetId="3">'[4]Table 1'!#REF!</definedName>
    <definedName name="ccc" localSheetId="4">'[4]Table 1'!#REF!</definedName>
    <definedName name="ccc" localSheetId="5">'[4]Table 1'!#REF!</definedName>
    <definedName name="ccc" localSheetId="6">'[4]Table 1'!#REF!</definedName>
    <definedName name="ccc" localSheetId="7">'[4]Table 1'!#REF!</definedName>
    <definedName name="ccc" localSheetId="8">'[4]Table 1'!#REF!</definedName>
    <definedName name="ccc" localSheetId="13">'[4]Table 1'!#REF!</definedName>
    <definedName name="ccc" localSheetId="14">'[4]Table 1'!#REF!</definedName>
    <definedName name="ccc">'[4]Table 1'!#REF!</definedName>
    <definedName name="DATABASE" localSheetId="0">'Table 1'!#REF!</definedName>
    <definedName name="DATABASE" localSheetId="15">'[2]Table 1'!#REF!</definedName>
    <definedName name="DATABASE" localSheetId="16">'[2]Table 1'!#REF!</definedName>
    <definedName name="DATABASE" localSheetId="17">'[2]Table 1'!#REF!</definedName>
    <definedName name="DATABASE" localSheetId="18">'[2]Table 1'!#REF!</definedName>
    <definedName name="DATABASE" localSheetId="19">'[7]Table 1'!#REF!</definedName>
    <definedName name="DATABASE" localSheetId="26">'[1]Table 1'!#REF!</definedName>
    <definedName name="DATABASE" localSheetId="1">'[1]Table 1'!#REF!</definedName>
    <definedName name="DATABASE" localSheetId="4">'[1]Table 1'!#REF!</definedName>
    <definedName name="DATABASE" localSheetId="5">'[1]Table 1'!#REF!</definedName>
    <definedName name="DATABASE" localSheetId="6">'[1]Table 1'!#REF!</definedName>
    <definedName name="DATABASE" localSheetId="7">'[1]Table 1'!#REF!</definedName>
    <definedName name="DATABASE" localSheetId="8">'[1]Table 1'!#REF!</definedName>
    <definedName name="DATABASE" localSheetId="13">'[8]Table 1'!#REF!</definedName>
    <definedName name="DATABASE" localSheetId="14">'[8]Table 1'!#REF!</definedName>
    <definedName name="DATABASE">'[1]Table 1'!#REF!</definedName>
    <definedName name="ex" localSheetId="0">'[1]Table 1'!#REF!</definedName>
    <definedName name="ex" localSheetId="15">'[2]Table 1'!#REF!</definedName>
    <definedName name="ex" localSheetId="16">'[2]Table 1'!#REF!</definedName>
    <definedName name="ex" localSheetId="17">'[2]Table 1'!#REF!</definedName>
    <definedName name="ex" localSheetId="18">'[2]Table 1'!#REF!</definedName>
    <definedName name="ex" localSheetId="19">'[3]Table 1'!#REF!</definedName>
    <definedName name="ex" localSheetId="26">'[1]Table 1'!#REF!</definedName>
    <definedName name="ex" localSheetId="1">'[1]Table 1'!#REF!</definedName>
    <definedName name="ex" localSheetId="2">'[1]Table 1'!#REF!</definedName>
    <definedName name="ex" localSheetId="3">'[1]Table 1'!#REF!</definedName>
    <definedName name="ex" localSheetId="4">'[1]Table 1'!#REF!</definedName>
    <definedName name="ex" localSheetId="5">'[1]Table 1'!#REF!</definedName>
    <definedName name="ex" localSheetId="6">'[1]Table 1'!#REF!</definedName>
    <definedName name="ex" localSheetId="7">'[1]Table 1'!#REF!</definedName>
    <definedName name="ex" localSheetId="8">'[1]Table 1'!#REF!</definedName>
    <definedName name="ex" localSheetId="13">'[1]Table 1'!#REF!</definedName>
    <definedName name="ex" localSheetId="14">'[1]Table 1'!#REF!</definedName>
    <definedName name="ex">'[1]Table 1'!#REF!</definedName>
    <definedName name="Exp_S114" localSheetId="0">'[9]Table 1'!#REF!</definedName>
    <definedName name="Exp_S114" localSheetId="15">'[10]Table 1'!#REF!</definedName>
    <definedName name="Exp_S114" localSheetId="16">'[10]Table 1'!#REF!</definedName>
    <definedName name="Exp_S114" localSheetId="17">'[10]Table 1'!#REF!</definedName>
    <definedName name="Exp_S114" localSheetId="18">'[10]Table 1'!#REF!</definedName>
    <definedName name="Exp_S114" localSheetId="19">'[11]Table 1'!#REF!</definedName>
    <definedName name="Exp_S114" localSheetId="26">'[9]Table 1'!#REF!</definedName>
    <definedName name="Exp_S114" localSheetId="1">'[9]Table 1'!#REF!</definedName>
    <definedName name="Exp_S114" localSheetId="2">'[9]Table 1'!#REF!</definedName>
    <definedName name="Exp_S114" localSheetId="3">'[9]Table 1'!#REF!</definedName>
    <definedName name="Exp_S114" localSheetId="4">'[9]Table 1'!#REF!</definedName>
    <definedName name="Exp_S114" localSheetId="5">'[9]Table 1'!#REF!</definedName>
    <definedName name="Exp_S114" localSheetId="6">'[9]Table 1'!#REF!</definedName>
    <definedName name="Exp_S114" localSheetId="7">'[9]Table 1'!#REF!</definedName>
    <definedName name="Exp_S114" localSheetId="8">'[9]Table 1'!#REF!</definedName>
    <definedName name="Exp_S114" localSheetId="13">'[9]Table 1'!#REF!</definedName>
    <definedName name="Exp_S114" localSheetId="14">'[9]Table 1'!#REF!</definedName>
    <definedName name="Exp_S114">'[9]Table 1'!#REF!</definedName>
    <definedName name="gd" localSheetId="0">'[9]Table 1'!#REF!</definedName>
    <definedName name="gd" localSheetId="15">'[10]Table 1'!#REF!</definedName>
    <definedName name="gd" localSheetId="16">'[10]Table 1'!#REF!</definedName>
    <definedName name="gd" localSheetId="17">'[10]Table 1'!#REF!</definedName>
    <definedName name="gd" localSheetId="18">'[10]Table 1'!#REF!</definedName>
    <definedName name="gd" localSheetId="19">'[6]Table 1'!#REF!</definedName>
    <definedName name="gd" localSheetId="26">'[9]Table 1'!#REF!</definedName>
    <definedName name="gd" localSheetId="1">'[9]Table 1'!#REF!</definedName>
    <definedName name="gd" localSheetId="2">'[9]Table 1'!#REF!</definedName>
    <definedName name="gd" localSheetId="3">'[9]Table 1'!#REF!</definedName>
    <definedName name="gd" localSheetId="4">'[9]Table 1'!#REF!</definedName>
    <definedName name="gd" localSheetId="5">'[9]Table 1'!#REF!</definedName>
    <definedName name="gd" localSheetId="6">'[9]Table 1'!#REF!</definedName>
    <definedName name="gd" localSheetId="7">'[9]Table 1'!#REF!</definedName>
    <definedName name="gd" localSheetId="8">'[9]Table 1'!#REF!</definedName>
    <definedName name="gd" localSheetId="13">'[9]Table 1'!#REF!</definedName>
    <definedName name="gd" localSheetId="14">'[9]Table 1'!#REF!</definedName>
    <definedName name="gd">'[9]Table 1'!#REF!</definedName>
    <definedName name="hd" localSheetId="0">'[9]Table 1'!#REF!</definedName>
    <definedName name="hd" localSheetId="15">'[10]Table 1'!#REF!</definedName>
    <definedName name="hd" localSheetId="16">'[10]Table 1'!#REF!</definedName>
    <definedName name="hd" localSheetId="17">'[10]Table 1'!#REF!</definedName>
    <definedName name="hd" localSheetId="18">'[10]Table 1'!#REF!</definedName>
    <definedName name="hd" localSheetId="19">'[11]Table 1'!#REF!</definedName>
    <definedName name="hd" localSheetId="26">'[9]Table 1'!#REF!</definedName>
    <definedName name="hd" localSheetId="1">'[9]Table 1'!#REF!</definedName>
    <definedName name="hd" localSheetId="2">'[9]Table 1'!#REF!</definedName>
    <definedName name="hd" localSheetId="3">'[9]Table 1'!#REF!</definedName>
    <definedName name="hd" localSheetId="4">'[9]Table 1'!#REF!</definedName>
    <definedName name="hd" localSheetId="5">'[9]Table 1'!#REF!</definedName>
    <definedName name="hd" localSheetId="6">'[9]Table 1'!#REF!</definedName>
    <definedName name="hd" localSheetId="7">'[9]Table 1'!#REF!</definedName>
    <definedName name="hd" localSheetId="8">'[9]Table 1'!#REF!</definedName>
    <definedName name="hd" localSheetId="13">'[9]Table 1'!#REF!</definedName>
    <definedName name="hd" localSheetId="14">'[9]Table 1'!#REF!</definedName>
    <definedName name="hd">'[9]Table 1'!#REF!</definedName>
    <definedName name="new" localSheetId="0">#REF!</definedName>
    <definedName name="new" localSheetId="19">#REF!</definedName>
    <definedName name="new" localSheetId="26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13">#REF!</definedName>
    <definedName name="new" localSheetId="14">#REF!</definedName>
    <definedName name="new">#REF!</definedName>
    <definedName name="oo" localSheetId="15">'[10]Table 1'!#REF!</definedName>
    <definedName name="oo" localSheetId="16">'[10]Table 1'!#REF!</definedName>
    <definedName name="oo" localSheetId="17">'[10]Table 1'!#REF!</definedName>
    <definedName name="oo" localSheetId="18">'[10]Table 1'!#REF!</definedName>
    <definedName name="oo" localSheetId="19">'[10]Table 1'!#REF!</definedName>
    <definedName name="oo" localSheetId="4">'[9]Table 1'!#REF!</definedName>
    <definedName name="oo" localSheetId="5">'[9]Table 1'!#REF!</definedName>
    <definedName name="oo" localSheetId="14">'[9]Table 1'!#REF!</definedName>
    <definedName name="oo">'[9]Table 1'!#REF!</definedName>
    <definedName name="_xlnm.Print_Area" localSheetId="19">'Table 12 '!$A$1:$I$24</definedName>
    <definedName name="_xlnm.Print_Area" localSheetId="20">'Table 13'!$A$1:$I$40</definedName>
    <definedName name="_xlnm.Print_Area" localSheetId="21">'Table 13 cont''d'!$A$1:$I$40</definedName>
    <definedName name="_xlnm.Print_Area" localSheetId="22">'Table 14'!$A$1:$P$32</definedName>
    <definedName name="_xlnm.Print_Area" localSheetId="23">'Table 14 cont''d'!$A$1:$P$30</definedName>
    <definedName name="_xlnm.Print_Area" localSheetId="24">'Table 15'!$A$1:$P$25</definedName>
    <definedName name="_xlnm.Print_Area" localSheetId="25">'Table 16'!$A$1:$P$21</definedName>
    <definedName name="_xlnm.Print_Area" localSheetId="4">'Table 4 '!$A$1:$I$26</definedName>
    <definedName name="_xlnm.Print_Area" localSheetId="6">'Table 5'!$A$1:$I$19</definedName>
    <definedName name="_xlnm.Print_Area" localSheetId="8">'Table 6 '!$A$1:$I$24</definedName>
    <definedName name="_xlnm.Print_Area" localSheetId="9">'Table 7'!$A$1:$J$30</definedName>
    <definedName name="_xlnm.Print_Area" localSheetId="10">'Table 7 cont''d'!$A$1:$J$26</definedName>
    <definedName name="_xlnm.Print_Area" localSheetId="11">'Table 8'!$A$1:$J$30</definedName>
    <definedName name="_xlnm.Print_Area" localSheetId="12">'Table 8 cont''d'!$A$1:$J$26</definedName>
    <definedName name="_xlnm.Print_Area" localSheetId="13">'Table 9  '!$A$1:$J$30</definedName>
    <definedName name="re" localSheetId="0">'[12]Page77'!#REF!</definedName>
    <definedName name="re" localSheetId="15">'[13]Page77'!#REF!</definedName>
    <definedName name="re" localSheetId="16">'[13]Page77'!#REF!</definedName>
    <definedName name="re" localSheetId="17">'[13]Page77'!#REF!</definedName>
    <definedName name="re" localSheetId="18">'[13]Page77'!#REF!</definedName>
    <definedName name="re" localSheetId="19">'[14]Page77'!#REF!</definedName>
    <definedName name="re" localSheetId="26">'[12]Page77'!#REF!</definedName>
    <definedName name="re" localSheetId="1">'[12]Page77'!#REF!</definedName>
    <definedName name="re" localSheetId="2">'[12]Page77'!#REF!</definedName>
    <definedName name="re" localSheetId="3">'[12]Page77'!#REF!</definedName>
    <definedName name="re" localSheetId="4">'[12]Page77'!#REF!</definedName>
    <definedName name="re" localSheetId="5">'[12]Page77'!#REF!</definedName>
    <definedName name="re" localSheetId="6">'[12]Page77'!#REF!</definedName>
    <definedName name="re" localSheetId="7">'[12]Page77'!#REF!</definedName>
    <definedName name="re" localSheetId="8">'[12]Page77'!#REF!</definedName>
    <definedName name="re" localSheetId="13">'[12]Page77'!#REF!</definedName>
    <definedName name="re" localSheetId="14">'[12]Page77'!#REF!</definedName>
    <definedName name="re">'[12]Page77'!#REF!</definedName>
    <definedName name="ss" localSheetId="0">'[9]Table 1'!#REF!</definedName>
    <definedName name="ss" localSheetId="15">'[10]Table 1'!#REF!</definedName>
    <definedName name="ss" localSheetId="16">'[10]Table 1'!#REF!</definedName>
    <definedName name="ss" localSheetId="17">'[10]Table 1'!#REF!</definedName>
    <definedName name="ss" localSheetId="18">'[10]Table 1'!#REF!</definedName>
    <definedName name="ss" localSheetId="19">'[11]Table 1'!#REF!</definedName>
    <definedName name="ss" localSheetId="26">'[9]Table 1'!#REF!</definedName>
    <definedName name="ss" localSheetId="1">'[9]Table 1'!#REF!</definedName>
    <definedName name="ss" localSheetId="2">'[9]Table 1'!#REF!</definedName>
    <definedName name="ss" localSheetId="3">'[9]Table 1'!#REF!</definedName>
    <definedName name="ss" localSheetId="4">'[9]Table 1'!#REF!</definedName>
    <definedName name="ss" localSheetId="5">'[9]Table 1'!#REF!</definedName>
    <definedName name="ss" localSheetId="6">'[9]Table 1'!#REF!</definedName>
    <definedName name="ss" localSheetId="7">'[9]Table 1'!#REF!</definedName>
    <definedName name="ss" localSheetId="8">'[9]Table 1'!#REF!</definedName>
    <definedName name="ss" localSheetId="13">'[9]Table 1'!#REF!</definedName>
    <definedName name="ss" localSheetId="14">'[9]Table 1'!#REF!</definedName>
    <definedName name="ss">'[9]Table 1'!#REF!</definedName>
    <definedName name="sum" localSheetId="0">#REF!</definedName>
    <definedName name="sum" localSheetId="19">#REF!</definedName>
    <definedName name="sum" localSheetId="26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13">#REF!</definedName>
    <definedName name="sum" localSheetId="14">#REF!</definedName>
    <definedName name="sum">#REF!</definedName>
    <definedName name="t" localSheetId="15">'[2]Table 1'!#REF!</definedName>
    <definedName name="t" localSheetId="16">'[2]Table 1'!#REF!</definedName>
    <definedName name="t" localSheetId="17">'[2]Table 1'!#REF!</definedName>
    <definedName name="t" localSheetId="18">'[2]Table 1'!#REF!</definedName>
    <definedName name="t" localSheetId="19">'[2]Table 1'!#REF!</definedName>
    <definedName name="t" localSheetId="2">'[1]Table 1'!#REF!</definedName>
    <definedName name="t" localSheetId="3">'[1]Table 1'!#REF!</definedName>
    <definedName name="t" localSheetId="4">'[1]Table 1'!#REF!</definedName>
    <definedName name="t" localSheetId="5">'[1]Table 1'!#REF!</definedName>
    <definedName name="t" localSheetId="14">'[1]Table 1'!#REF!</definedName>
    <definedName name="t">'[1]Table 1'!#REF!</definedName>
    <definedName name="th" localSheetId="14">'[10]Table 1'!#REF!</definedName>
    <definedName name="th">'[10]Table 1'!#REF!</definedName>
    <definedName name="TT" localSheetId="19">#REF!</definedName>
    <definedName name="TT" localSheetId="26">#REF!</definedName>
    <definedName name="TT" localSheetId="2">#REF!</definedName>
    <definedName name="TT" localSheetId="3">#REF!</definedName>
    <definedName name="TT" localSheetId="14">#REF!</definedName>
    <definedName name="TT">#REF!</definedName>
    <definedName name="yy" localSheetId="15">#REF!</definedName>
    <definedName name="yy" localSheetId="16">#REF!</definedName>
    <definedName name="yy" localSheetId="17">#REF!</definedName>
    <definedName name="yy" localSheetId="18">#REF!</definedName>
    <definedName name="yy" localSheetId="19">#REF!</definedName>
    <definedName name="yy" localSheetId="4">#REF!</definedName>
    <definedName name="yy" localSheetId="5">#REF!</definedName>
    <definedName name="yy" localSheetId="14">#REF!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<sst xmlns="http://schemas.openxmlformats.org/spreadsheetml/2006/main" count="994" uniqueCount="404">
  <si>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</si>
  <si>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</si>
  <si>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</si>
  <si>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</si>
  <si>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</si>
  <si>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</si>
  <si>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</si>
  <si>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</si>
  <si>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</si>
  <si>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</si>
  <si>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</si>
  <si>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</si>
  <si>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</si>
  <si>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</si>
  <si>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</si>
  <si>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</si>
  <si>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</si>
  <si>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</si>
  <si>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</si>
  <si>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</si>
  <si>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</si>
  <si>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</si>
  <si>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</si>
  <si>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</si>
  <si>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</si>
  <si>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</si>
  <si>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</si>
  <si>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</si>
  <si>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</si>
  <si>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</si>
  <si>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</si>
  <si>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</si>
  <si>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>Total</t>
  </si>
  <si>
    <t>Malawi</t>
  </si>
  <si>
    <t>United Arab Emirates</t>
  </si>
  <si>
    <t>Imports : value(c.i.f.)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</si>
  <si>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</si>
  <si>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</si>
  <si>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</si>
  <si>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</si>
  <si>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</si>
  <si>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</si>
  <si>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</si>
  <si>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</si>
  <si>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Zambia</t>
  </si>
  <si>
    <t>Botswana</t>
  </si>
  <si>
    <t>Ghana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</si>
  <si>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</si>
  <si>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</si>
  <si>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</si>
  <si>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</si>
  <si>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</si>
  <si>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</si>
  <si>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</si>
  <si>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</si>
  <si>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</si>
  <si>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</si>
  <si>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6 - Manufactured goods classified chiefly  by material</t>
  </si>
  <si>
    <t xml:space="preserve"> 7 - Machinery and transport equipment</t>
  </si>
  <si>
    <t xml:space="preserve">       Re-exports</t>
  </si>
  <si>
    <t xml:space="preserve"> Europe</t>
  </si>
  <si>
    <t>Asia</t>
  </si>
  <si>
    <t>Africa</t>
  </si>
  <si>
    <t>America</t>
  </si>
  <si>
    <t>Oceania</t>
  </si>
  <si>
    <t xml:space="preserve">   B.  Total Imports  (c.i.f.)</t>
  </si>
  <si>
    <t xml:space="preserve">  9 - Commodities  not elsewhere classified</t>
  </si>
  <si>
    <t>Imports: value(c.i.f.)</t>
  </si>
  <si>
    <t>China</t>
  </si>
  <si>
    <t>Volume (tonne)</t>
  </si>
  <si>
    <t>All sections</t>
  </si>
  <si>
    <t>All countries</t>
  </si>
  <si>
    <t>South Africa</t>
  </si>
  <si>
    <t xml:space="preserve">RE-EXPORTS </t>
  </si>
  <si>
    <t>Madagascar</t>
  </si>
  <si>
    <t xml:space="preserve">  9 - Commodities &amp; transactions not elsewhere classified</t>
  </si>
  <si>
    <t xml:space="preserve">      of which :</t>
  </si>
  <si>
    <t xml:space="preserve">        of which :</t>
  </si>
  <si>
    <t>Total freeport re-exports</t>
  </si>
  <si>
    <t>Malaysia</t>
  </si>
  <si>
    <t>Thailand</t>
  </si>
  <si>
    <t xml:space="preserve">                Quantity: (Number)</t>
  </si>
  <si>
    <t>Czech Republic</t>
  </si>
  <si>
    <t>Mayotte</t>
  </si>
  <si>
    <t>New Zealand</t>
  </si>
  <si>
    <t>Phillipines</t>
  </si>
  <si>
    <t>Panama</t>
  </si>
  <si>
    <t xml:space="preserve">        Fish and fish preparations  </t>
  </si>
  <si>
    <t xml:space="preserve">        Fish and fish preparations   </t>
  </si>
  <si>
    <t xml:space="preserve">        Live primates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</si>
  <si>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</si>
  <si>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</si>
  <si>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</si>
  <si>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</si>
  <si>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</si>
  <si>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</si>
  <si>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</si>
  <si>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</si>
  <si>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</si>
  <si>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</si>
  <si>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</si>
  <si>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</si>
  <si>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</si>
  <si>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</si>
  <si>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</si>
  <si>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</si>
  <si>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t xml:space="preserve">       Articles of apparel &amp; clothing accessories  </t>
  </si>
  <si>
    <r>
      <t xml:space="preserve">             </t>
    </r>
    <r>
      <rPr>
        <b/>
        <u val="single"/>
        <sz val="10"/>
        <rFont val="Times New Roman"/>
        <family val="1"/>
      </rPr>
      <t xml:space="preserve"> All sections</t>
    </r>
  </si>
  <si>
    <t xml:space="preserve">IMPORTS </t>
  </si>
  <si>
    <t>Value    (c.i.f)</t>
  </si>
  <si>
    <t>Value  (f.o.b)</t>
  </si>
  <si>
    <t xml:space="preserve"> 6 - Manufactured goods classified chiefly by material</t>
  </si>
  <si>
    <t xml:space="preserve">       Textile yarns, fabrics, made up articles  </t>
  </si>
  <si>
    <t xml:space="preserve">       Pearls, precious &amp; semi-precious stones  </t>
  </si>
  <si>
    <t xml:space="preserve">       Corks &amp; wood manufactures  </t>
  </si>
  <si>
    <t>SADC States</t>
  </si>
  <si>
    <t>Angola</t>
  </si>
  <si>
    <t>D.R Congo</t>
  </si>
  <si>
    <t>FREEPORT STATISTICS</t>
  </si>
  <si>
    <t xml:space="preserve">       of which :</t>
  </si>
  <si>
    <t xml:space="preserve"> 9 - Commodities &amp; transactions not elsewhere classified </t>
  </si>
  <si>
    <t xml:space="preserve"> Export Oriented Enterprises </t>
  </si>
  <si>
    <t>C o m m o d i t y</t>
  </si>
  <si>
    <t xml:space="preserve">    Rice :    </t>
  </si>
  <si>
    <t xml:space="preserve">Quantity: (Thousand tonnes) </t>
  </si>
  <si>
    <t>Value (c.i.f.) : Million Rupees</t>
  </si>
  <si>
    <t xml:space="preserve">    Wheat :   </t>
  </si>
  <si>
    <t>Quantity: (Thousand tonnes)</t>
  </si>
  <si>
    <t xml:space="preserve">    Fish and fish preparations :    </t>
  </si>
  <si>
    <t xml:space="preserve">    Meat and meat preparations :     </t>
  </si>
  <si>
    <t xml:space="preserve">    Fixed vegetable edible oils and fats :    </t>
  </si>
  <si>
    <t xml:space="preserve">    Refined petroleum products :   </t>
  </si>
  <si>
    <t>Quantity: -.-</t>
  </si>
  <si>
    <t xml:space="preserve">    Medicinal and pharmaceutical products :  </t>
  </si>
  <si>
    <t xml:space="preserve">    Cotton fabrics :   </t>
  </si>
  <si>
    <t xml:space="preserve">    Cement : </t>
  </si>
  <si>
    <t xml:space="preserve">    Iron and steel :    </t>
  </si>
  <si>
    <t>Quantity: (Thousand Number)</t>
  </si>
  <si>
    <t>Total freeport imports</t>
  </si>
  <si>
    <t xml:space="preserve">                Value (c.i.f): Million Rupees</t>
  </si>
  <si>
    <t xml:space="preserve">        Textile yarns, fabrics, and made  up articles  </t>
  </si>
  <si>
    <t xml:space="preserve"> 9 - Commodities  not elsewhere classified</t>
  </si>
  <si>
    <t>Country of origin</t>
  </si>
  <si>
    <t>Europe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</si>
  <si>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</si>
  <si>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</si>
  <si>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</si>
  <si>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</si>
  <si>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</si>
  <si>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</si>
  <si>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Hungary</t>
  </si>
  <si>
    <t xml:space="preserve">          Ireland</t>
  </si>
  <si>
    <t xml:space="preserve">          Israel</t>
  </si>
  <si>
    <t xml:space="preserve">          Italy</t>
  </si>
  <si>
    <t xml:space="preserve">          Netherlands</t>
  </si>
  <si>
    <t xml:space="preserve">          Poland</t>
  </si>
  <si>
    <t xml:space="preserve">          Portugal</t>
  </si>
  <si>
    <t xml:space="preserve">          Russian Federation</t>
  </si>
  <si>
    <t xml:space="preserve">          Spain</t>
  </si>
  <si>
    <t xml:space="preserve">          Sweden</t>
  </si>
  <si>
    <t xml:space="preserve">          Switzerland</t>
  </si>
  <si>
    <t xml:space="preserve">          Turkey</t>
  </si>
  <si>
    <t xml:space="preserve">          United Kingdom</t>
  </si>
  <si>
    <t xml:space="preserve">          China</t>
  </si>
  <si>
    <t xml:space="preserve">          India</t>
  </si>
  <si>
    <t xml:space="preserve">          Indonesia</t>
  </si>
  <si>
    <t xml:space="preserve">          Iran</t>
  </si>
  <si>
    <t xml:space="preserve">          Japan</t>
  </si>
  <si>
    <t xml:space="preserve">          Korea, Republic of</t>
  </si>
  <si>
    <t xml:space="preserve">          Malaysia</t>
  </si>
  <si>
    <t xml:space="preserve">          Myanmar</t>
  </si>
  <si>
    <t xml:space="preserve">          Pakistan</t>
  </si>
  <si>
    <t xml:space="preserve">          Philippines</t>
  </si>
  <si>
    <t xml:space="preserve">          Saudi Arabia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</si>
  <si>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</si>
  <si>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</si>
  <si>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</si>
  <si>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</si>
  <si>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</si>
  <si>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</si>
  <si>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</si>
  <si>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</si>
  <si>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</si>
  <si>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</si>
  <si>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</si>
  <si>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</si>
  <si>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</si>
  <si>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</si>
  <si>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</si>
  <si>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</si>
  <si>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</si>
  <si>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</si>
  <si>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</si>
  <si>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</si>
  <si>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</si>
  <si>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</si>
  <si>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</si>
  <si>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</si>
  <si>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</si>
  <si>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</si>
  <si>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</si>
  <si>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t xml:space="preserve">         Value :  Rs Thousand</t>
  </si>
  <si>
    <t>Other countries</t>
  </si>
  <si>
    <t xml:space="preserve">       -.-</t>
  </si>
  <si>
    <t xml:space="preserve">          Other countries</t>
  </si>
  <si>
    <t>Value: Rs Million</t>
  </si>
  <si>
    <t>Value (f.o.b) : Rs Million</t>
  </si>
  <si>
    <t>Value (c.i.f) : Rs Million</t>
  </si>
  <si>
    <t xml:space="preserve">            -.-</t>
  </si>
  <si>
    <t>Other</t>
  </si>
  <si>
    <t xml:space="preserve">Textile fibres  </t>
  </si>
  <si>
    <t xml:space="preserve">Cork and wood </t>
  </si>
  <si>
    <t xml:space="preserve">Tobacco &amp; tobacco manufactures  </t>
  </si>
  <si>
    <t xml:space="preserve">Beverages  </t>
  </si>
  <si>
    <t xml:space="preserve">Vegetables and fruits </t>
  </si>
  <si>
    <t xml:space="preserve">Cereal preparations  </t>
  </si>
  <si>
    <t xml:space="preserve">Wheaten flour  </t>
  </si>
  <si>
    <t xml:space="preserve">Rice  </t>
  </si>
  <si>
    <t xml:space="preserve">Wheat  </t>
  </si>
  <si>
    <t xml:space="preserve">Fish and fish preparations  </t>
  </si>
  <si>
    <t xml:space="preserve">Dairy products and bird's eggs  </t>
  </si>
  <si>
    <t xml:space="preserve">Meat and meat preparations  </t>
  </si>
  <si>
    <t xml:space="preserve"> SITC section/description</t>
  </si>
  <si>
    <t xml:space="preserve">Gas, natural and manufactured  </t>
  </si>
  <si>
    <t xml:space="preserve">Refined petroleum products   </t>
  </si>
  <si>
    <t xml:space="preserve"> 3 - Mineral fuels, lubricants, &amp; related products</t>
  </si>
  <si>
    <t xml:space="preserve"> 9 - Commodities &amp; transactions, n.e.s.</t>
  </si>
  <si>
    <t xml:space="preserve">Jewellery, goldsmiths' &amp; silversmiths' wares, n.e.s  </t>
  </si>
  <si>
    <t xml:space="preserve">Articles n.e.s., of plastic  </t>
  </si>
  <si>
    <t xml:space="preserve">Printed matter  </t>
  </si>
  <si>
    <t xml:space="preserve">Watches and clocks &amp; optical goods   </t>
  </si>
  <si>
    <t xml:space="preserve">Professional, scientific &amp; controlling instruments &amp; apparatus, n.e.s  </t>
  </si>
  <si>
    <t xml:space="preserve">Footwear   </t>
  </si>
  <si>
    <t xml:space="preserve">Articles of apparel and clothing </t>
  </si>
  <si>
    <t xml:space="preserve">Prefabricated buildings; sanitary plumbing, heating &amp; lighting fixtures &amp; fittings, n.e.s  </t>
  </si>
  <si>
    <t xml:space="preserve">Aircraft , marine vessels and parts  </t>
  </si>
  <si>
    <t xml:space="preserve">Road vehicles  </t>
  </si>
  <si>
    <t xml:space="preserve">Electrical machinery, apparatus &amp; appliances, n.e.s., &amp; electrical parts of household type  </t>
  </si>
  <si>
    <t xml:space="preserve">Telecommunications &amp; sound recording  &amp; reproducing apparatus &amp; equipment  </t>
  </si>
  <si>
    <t xml:space="preserve">Office machines &amp; automatic data processing machines  </t>
  </si>
  <si>
    <t xml:space="preserve">General industrial machinery &amp; equipment, n.e.s., &amp; machine parts, n.e.s  </t>
  </si>
  <si>
    <t xml:space="preserve">Machinery specialised for particular industries  </t>
  </si>
  <si>
    <t xml:space="preserve">Power generating machinery &amp; equipment   </t>
  </si>
  <si>
    <t xml:space="preserve"> 7 - Machinery &amp; transport equipment</t>
  </si>
  <si>
    <t>SITC section/description</t>
  </si>
  <si>
    <t>Currency</t>
  </si>
  <si>
    <t>Value (Rs 000)</t>
  </si>
  <si>
    <t>% share</t>
  </si>
  <si>
    <t>US Dollar</t>
  </si>
  <si>
    <t>Euro</t>
  </si>
  <si>
    <t>Pound Sterling</t>
  </si>
  <si>
    <t>Rand</t>
  </si>
  <si>
    <t>Swiss Franc</t>
  </si>
  <si>
    <t>Australian Dollar</t>
  </si>
  <si>
    <t>Singapore Dollar</t>
  </si>
  <si>
    <t>Other currencies</t>
  </si>
  <si>
    <t>Yen</t>
  </si>
  <si>
    <t>Yuan Renminbi</t>
  </si>
  <si>
    <r>
      <t xml:space="preserve">        </t>
    </r>
    <r>
      <rPr>
        <sz val="10"/>
        <rFont val="Times New Roman"/>
        <family val="1"/>
      </rPr>
      <t xml:space="preserve">Telecommunications equipment, n.e.s; &amp; parts, n.e.s, &amp; accessories etc.  </t>
    </r>
  </si>
  <si>
    <t xml:space="preserve">principally designed for the transport of persons:  </t>
  </si>
  <si>
    <t xml:space="preserve">Motor cars and other motor vehicles   </t>
  </si>
  <si>
    <t>S.I.T.C. section/description</t>
  </si>
  <si>
    <t xml:space="preserve">    of which:</t>
  </si>
  <si>
    <t xml:space="preserve">       Cane sugar </t>
  </si>
  <si>
    <t xml:space="preserve">       Fish and fish preparations  </t>
  </si>
  <si>
    <t xml:space="preserve">       Live Primates  </t>
  </si>
  <si>
    <t xml:space="preserve"> 1 - Beverages &amp; Tobacco</t>
  </si>
  <si>
    <t xml:space="preserve">       Cut flowers and foliage </t>
  </si>
  <si>
    <t xml:space="preserve"> 5 - Chemicals and related products, n.e.s.</t>
  </si>
  <si>
    <t xml:space="preserve">       Optical goods n.e.s. </t>
  </si>
  <si>
    <t xml:space="preserve"> 9 - Commodities, n.e.s</t>
  </si>
  <si>
    <t>COMESA States</t>
  </si>
  <si>
    <t>Djibouti</t>
  </si>
  <si>
    <t>D. R. Congo</t>
  </si>
  <si>
    <t>Egypt</t>
  </si>
  <si>
    <t>Eritrea</t>
  </si>
  <si>
    <t xml:space="preserve">Libyan Arab </t>
  </si>
  <si>
    <t xml:space="preserve"> 5 - Chemicals and related products,  n.e.s.</t>
  </si>
  <si>
    <t>ACP States</t>
  </si>
  <si>
    <t xml:space="preserve"> Total</t>
  </si>
  <si>
    <t>Antigua and Barbuda</t>
  </si>
  <si>
    <t>Bahamas</t>
  </si>
  <si>
    <t>Barbados</t>
  </si>
  <si>
    <t>Belize</t>
  </si>
  <si>
    <t>Benin</t>
  </si>
  <si>
    <t>Burkina Faso</t>
  </si>
  <si>
    <t>Cameroon</t>
  </si>
  <si>
    <t>Chad</t>
  </si>
  <si>
    <t>Congo</t>
  </si>
  <si>
    <t>Cook Islands</t>
  </si>
  <si>
    <t>Ivory Coast</t>
  </si>
  <si>
    <t>Cuba</t>
  </si>
  <si>
    <t>Fiji</t>
  </si>
  <si>
    <t>Gabon</t>
  </si>
  <si>
    <t>Gambia</t>
  </si>
  <si>
    <t>Guinea</t>
  </si>
  <si>
    <t>Liberia</t>
  </si>
  <si>
    <t>Mali</t>
  </si>
  <si>
    <t>Micronesia</t>
  </si>
  <si>
    <t>Nigeria</t>
  </si>
  <si>
    <t>Niue</t>
  </si>
  <si>
    <t>Samoa</t>
  </si>
  <si>
    <t>Senegal</t>
  </si>
  <si>
    <t>Sierra Leone</t>
  </si>
  <si>
    <t>Solomon Islands</t>
  </si>
  <si>
    <t>Togo</t>
  </si>
  <si>
    <t>Trinidad &amp; Tobago</t>
  </si>
  <si>
    <t>Vanuatu</t>
  </si>
  <si>
    <t xml:space="preserve">Other </t>
  </si>
  <si>
    <t>Indian Rupee</t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</si>
  <si>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Qr</t>
    </r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</si>
  <si>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Qr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</si>
  <si>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Qr</t>
    </r>
  </si>
  <si>
    <r>
      <t>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Qr</t>
    </r>
  </si>
  <si>
    <r>
      <t xml:space="preserve">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>Qr</t>
    </r>
  </si>
  <si>
    <t xml:space="preserve">    Dairy products and bird's eggs :     </t>
  </si>
  <si>
    <t>Hong Kong Dollar</t>
  </si>
  <si>
    <t xml:space="preserve"> 4 - Animal &amp; vegetable oils and fats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</si>
  <si>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</si>
  <si>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</si>
  <si>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</si>
  <si>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</si>
  <si>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</si>
  <si>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</si>
  <si>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</si>
  <si>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</si>
  <si>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</si>
  <si>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</si>
  <si>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</si>
  <si>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</si>
  <si>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</si>
  <si>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</si>
  <si>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r>
      <t xml:space="preserve">2019 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</si>
  <si>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</si>
  <si>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Excluding Ship's stores and Bunkers                 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Provisional          </t>
    </r>
  </si>
  <si>
    <r>
      <t xml:space="preserve">Hong Kong  (S.A.R) </t>
    </r>
    <r>
      <rPr>
        <vertAlign val="superscript"/>
        <sz val="10.5"/>
        <rFont val="Times New Roman"/>
        <family val="1"/>
      </rPr>
      <t>3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</si>
  <si>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</t>
    </r>
    <r>
      <rPr>
        <sz val="10"/>
        <rFont val="Times New Roman"/>
        <family val="1"/>
      </rPr>
      <t xml:space="preserve"> Provisional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</si>
  <si>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 xml:space="preserve">Hong Kong  (S.A.R) 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</si>
  <si>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</si>
  <si>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Provisional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</si>
  <si>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</si>
  <si>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2 </t>
    </r>
    <r>
      <rPr>
        <sz val="10"/>
        <rFont val="Times New Roman"/>
        <family val="1"/>
      </rPr>
      <t xml:space="preserve">Special Administrative Region of China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  <r>
      <rPr>
        <sz val="10"/>
        <rFont val="Times New Roman"/>
        <family val="1"/>
      </rPr>
      <t xml:space="preserve">            </t>
    </r>
  </si>
  <si>
    <r>
      <t xml:space="preserve">          Kingdom of Eswatini </t>
    </r>
    <r>
      <rPr>
        <vertAlign val="superscript"/>
        <sz val="10"/>
        <rFont val="Times New Roman"/>
        <family val="1"/>
      </rPr>
      <t>3</t>
    </r>
  </si>
  <si>
    <r>
      <t xml:space="preserve">          Hong Kong  (S.A.R) </t>
    </r>
    <r>
      <rPr>
        <vertAlign val="superscript"/>
        <sz val="10"/>
        <rFont val="Times New Roman"/>
        <family val="1"/>
      </rPr>
      <t>2</t>
    </r>
  </si>
  <si>
    <r>
      <t>Exports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: value(f.o.b)</t>
    </r>
  </si>
  <si>
    <r>
      <t>1</t>
    </r>
    <r>
      <rPr>
        <sz val="10"/>
        <rFont val="Times New Roman"/>
        <family val="1"/>
      </rPr>
      <t xml:space="preserve"> Provisional   </t>
    </r>
    <r>
      <rPr>
        <vertAlign val="superscript"/>
        <sz val="10"/>
        <rFont val="Times New Roman"/>
        <family val="1"/>
      </rPr>
      <t xml:space="preserve">               2</t>
    </r>
    <r>
      <rPr>
        <sz val="10"/>
        <rFont val="Times New Roman"/>
        <family val="1"/>
      </rPr>
      <t xml:space="preserve"> Excluding Ship's stores and Bunkers        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</si>
  <si>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r>
      <t>Kingdom of Eswatini</t>
    </r>
    <r>
      <rPr>
        <vertAlign val="superscript"/>
        <sz val="10"/>
        <rFont val="Times New Roman"/>
        <family val="1"/>
      </rPr>
      <t xml:space="preserve"> 3</t>
    </r>
  </si>
  <si>
    <r>
      <t xml:space="preserve">Kingdom of Eswatini </t>
    </r>
    <r>
      <rPr>
        <vertAlign val="superscript"/>
        <sz val="10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</si>
  <si>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Provisional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</si>
  <si>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2 </t>
    </r>
    <r>
      <rPr>
        <sz val="10"/>
        <rFont val="Times New Roman"/>
        <family val="1"/>
      </rPr>
      <t xml:space="preserve">Excluding Ship's stores and Bunkers                </t>
    </r>
    <r>
      <rPr>
        <vertAlign val="superscript"/>
        <sz val="10"/>
        <rFont val="Times New Roman"/>
        <family val="1"/>
      </rPr>
      <t xml:space="preserve">  3</t>
    </r>
    <r>
      <rPr>
        <sz val="10"/>
        <rFont val="Times New Roman"/>
        <family val="1"/>
      </rPr>
      <t xml:space="preserve"> Formerly Swaziland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     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</si>
  <si>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2 </t>
    </r>
    <r>
      <rPr>
        <sz val="10"/>
        <rFont val="Times New Roman"/>
        <family val="1"/>
      </rPr>
      <t xml:space="preserve">Excluding Ship's stores and Bunkers                </t>
    </r>
    <r>
      <rPr>
        <vertAlign val="superscript"/>
        <sz val="10"/>
        <rFont val="Times New Roman"/>
        <family val="1"/>
      </rPr>
      <t xml:space="preserve">  3</t>
    </r>
    <r>
      <rPr>
        <sz val="10"/>
        <rFont val="Times New Roman"/>
        <family val="1"/>
      </rPr>
      <t xml:space="preserve"> Formerly Swaziland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      </t>
    </r>
  </si>
  <si>
    <r>
      <t>1</t>
    </r>
    <r>
      <rPr>
        <sz val="10"/>
        <rFont val="Times New Roman"/>
        <family val="1"/>
      </rPr>
      <t xml:space="preserve"> Provisional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</si>
  <si>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2</t>
    </r>
    <r>
      <rPr>
        <sz val="10"/>
        <rFont val="Times New Roman"/>
        <family val="1"/>
      </rPr>
      <t xml:space="preserve"> Special Administrative Region of China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</si>
  <si>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2 </t>
    </r>
    <r>
      <rPr>
        <sz val="10"/>
        <rFont val="Times New Roman"/>
        <family val="1"/>
      </rPr>
      <t xml:space="preserve">Special Administrative Region of China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  <r>
      <rPr>
        <sz val="10"/>
        <rFont val="Times New Roman"/>
        <family val="1"/>
      </rPr>
      <t xml:space="preserve">            </t>
    </r>
  </si>
  <si>
    <t xml:space="preserve">        Electrodiagnostic apparatus for medical, surgical,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</si>
  <si>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apparatus</t>
  </si>
  <si>
    <t xml:space="preserve">       dental or veterinary purposes, and radiological </t>
  </si>
  <si>
    <r>
      <t>1</t>
    </r>
    <r>
      <rPr>
        <sz val="10"/>
        <rFont val="Times New Roman"/>
        <family val="1"/>
      </rPr>
      <t xml:space="preserve"> Provisional   </t>
    </r>
    <r>
      <rPr>
        <vertAlign val="superscript"/>
        <sz val="10"/>
        <rFont val="Times New Roman"/>
        <family val="1"/>
      </rPr>
      <t xml:space="preserve">               2</t>
    </r>
    <r>
      <rPr>
        <sz val="10"/>
        <rFont val="Times New Roman"/>
        <family val="1"/>
      </rPr>
      <t xml:space="preserve"> Excluding Ship's stores and Bunkers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</si>
  <si>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t xml:space="preserve"> Total Exports of goods</t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</si>
  <si>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</t>
    </r>
  </si>
  <si>
    <r>
      <t xml:space="preserve">2020 </t>
    </r>
    <r>
      <rPr>
        <b/>
        <vertAlign val="superscript"/>
        <sz val="10"/>
        <rFont val="Times New Roman"/>
        <family val="1"/>
      </rPr>
      <t>1</t>
    </r>
  </si>
  <si>
    <r>
      <t xml:space="preserve">2020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</si>
  <si>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2</t>
    </r>
    <r>
      <rPr>
        <sz val="10"/>
        <rFont val="Times New Roman"/>
        <family val="1"/>
      </rPr>
      <t xml:space="preserve"> Special Administrative Region of China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</si>
  <si>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Table 1 -  Summary of External Merchandise Trade,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</si>
  <si>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2 - Imports and Exports of the Freeport Zone,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</si>
  <si>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3 - Exports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</si>
  <si>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3 (cont'd) - Exports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</si>
  <si>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4 - Domestic exports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</si>
  <si>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4 (cont'd) - Domestic exports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</si>
  <si>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5 - Re-exports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</si>
  <si>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5 (cont'd) - Re-exports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</si>
  <si>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6 - Freeport re-exports of main commodities by section, 2018 - 1</t>
    </r>
    <r>
      <rPr>
        <b/>
        <vertAlign val="superscript"/>
        <sz val="12"/>
        <color indexed="8"/>
        <rFont val="Times New Roman"/>
        <family val="1"/>
      </rPr>
      <t>st</t>
    </r>
    <r>
      <rPr>
        <b/>
        <sz val="12"/>
        <color indexed="8"/>
        <rFont val="Times New Roman"/>
        <family val="1"/>
      </rPr>
      <t xml:space="preserve"> Quarter </t>
    </r>
    <r>
      <rPr>
        <b/>
        <sz val="12"/>
        <color indexed="8"/>
        <rFont val="Times New Roman"/>
        <family val="1"/>
      </rPr>
      <t>2020</t>
    </r>
  </si>
  <si>
    <r>
      <t>Table 8 - Domestic exports by country of destination,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</si>
  <si>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8 (Cont'd) - Domestic exports by country of destination,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</si>
  <si>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9 - Re-exports by country of destination,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</si>
  <si>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9 (Cont'd) - Re-exports by country of destination,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</si>
  <si>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10 - Total imports of main commodities by section, 2018 - 1</t>
    </r>
    <r>
      <rPr>
        <b/>
        <vertAlign val="superscript"/>
        <sz val="12"/>
        <rFont val="Times New Roman"/>
        <family val="1"/>
      </rPr>
      <t xml:space="preserve">st </t>
    </r>
    <r>
      <rPr>
        <b/>
        <sz val="12"/>
        <rFont val="Times New Roman"/>
        <family val="1"/>
      </rPr>
      <t>Quarter 2020</t>
    </r>
  </si>
  <si>
    <r>
      <t>Table 10 (cont'd) - Total imports of main commodities by section,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</si>
  <si>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11 - Imports of selected commodities, 2018 -1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</si>
  <si>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12 - Freeport imports of main commodities by section, 2018 -1</t>
    </r>
    <r>
      <rPr>
        <b/>
        <vertAlign val="superscript"/>
        <sz val="12"/>
        <color indexed="8"/>
        <rFont val="Times New Roman"/>
        <family val="1"/>
      </rPr>
      <t>st</t>
    </r>
    <r>
      <rPr>
        <b/>
        <sz val="12"/>
        <color indexed="8"/>
        <rFont val="Times New Roman"/>
        <family val="1"/>
      </rPr>
      <t xml:space="preserve"> Quarter 2020</t>
    </r>
  </si>
  <si>
    <r>
      <t>Table 13 - Imports by country of origin,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</si>
  <si>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13 cont'd - Imports by country of origin,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</si>
  <si>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14 - Trade with African, Caribbean and Pacific (ACP) States,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</si>
  <si>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14 (cont'd) - Trade with African, Caribbean and Pacific (ACP) States,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</si>
  <si>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15 - Trade with COMESA States, 2018 - 1</t>
    </r>
    <r>
      <rPr>
        <b/>
        <vertAlign val="superscript"/>
        <sz val="12"/>
        <rFont val="Times New Roman"/>
        <family val="1"/>
      </rPr>
      <t xml:space="preserve">st </t>
    </r>
    <r>
      <rPr>
        <b/>
        <sz val="12"/>
        <rFont val="Times New Roman"/>
        <family val="1"/>
      </rPr>
      <t>Quarter 2020</t>
    </r>
  </si>
  <si>
    <r>
      <t>Table 16 - Trade with SADC States,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</si>
  <si>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 xml:space="preserve">2020 </t>
    </r>
    <r>
      <rPr>
        <b/>
        <vertAlign val="superscript"/>
        <sz val="10"/>
        <rFont val="Times New Roman"/>
        <family val="1"/>
      </rPr>
      <t>2</t>
    </r>
  </si>
  <si>
    <t>New Zealand Dollar</t>
  </si>
  <si>
    <r>
      <t xml:space="preserve">2019 </t>
    </r>
    <r>
      <rPr>
        <b/>
        <vertAlign val="superscript"/>
        <sz val="10"/>
        <rFont val="Times New Roman"/>
        <family val="1"/>
      </rPr>
      <t>2</t>
    </r>
  </si>
  <si>
    <t>-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</si>
  <si>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      </t>
    </r>
    <r>
      <rPr>
        <vertAlign val="superscript"/>
        <sz val="10"/>
        <rFont val="Times New Roman"/>
        <family val="1"/>
      </rPr>
      <t xml:space="preserve">                2</t>
    </r>
    <r>
      <rPr>
        <sz val="10"/>
        <rFont val="Times New Roman"/>
        <family val="1"/>
      </rPr>
      <t xml:space="preserve"> Provisional          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</si>
  <si>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1</t>
    </r>
    <r>
      <rPr>
        <sz val="10"/>
        <rFont val="Times New Roman"/>
        <family val="1"/>
      </rPr>
      <t xml:space="preserve"> Provisional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</si>
  <si>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 xml:space="preserve">        </t>
    </r>
    <r>
      <rPr>
        <sz val="10"/>
        <rFont val="Times New Roman"/>
        <family val="1"/>
      </rPr>
      <t xml:space="preserve">Telecommunications equipment, n.e.s; &amp; parts,         n.e.s, &amp; accessories etc. </t>
    </r>
  </si>
  <si>
    <r>
      <t>Table 7 - Exports</t>
    </r>
    <r>
      <rPr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by country of destination,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</si>
  <si>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7 (cont'd) - Exports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</si>
  <si>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>Table 17 - Exports (excluding ship's stores and bunkers) by currency,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</si>
  <si>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 xml:space="preserve">2019 </t>
    </r>
    <r>
      <rPr>
        <vertAlign val="superscript"/>
        <sz val="10"/>
        <rFont val="Times New Roman"/>
        <family val="1"/>
      </rPr>
      <t>1</t>
    </r>
  </si>
  <si>
    <r>
      <t xml:space="preserve">Q1 2019 </t>
    </r>
    <r>
      <rPr>
        <b/>
        <vertAlign val="superscript"/>
        <sz val="10"/>
        <rFont val="Times New Roman"/>
        <family val="1"/>
      </rPr>
      <t>1</t>
    </r>
  </si>
  <si>
    <r>
      <t xml:space="preserve">Q2 2019 </t>
    </r>
    <r>
      <rPr>
        <b/>
        <vertAlign val="superscript"/>
        <sz val="10"/>
        <rFont val="Times New Roman"/>
        <family val="1"/>
      </rPr>
      <t>1</t>
    </r>
  </si>
  <si>
    <r>
      <t>Q1 2020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</si>
  <si>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Note: Breakdowns may not add up to totals due to rounding </t>
    </r>
  </si>
  <si>
    <r>
      <t>Table 18 - Total Imports by currency, 2018 - 1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2020</t>
    </r>
  </si>
  <si>
    <r>
      <t xml:space="preserve">Q1 2020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</si>
  <si>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Note: Breakdowns may not add up to totals due to rounding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</si>
</sst>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#,##0\ "/>
    <numFmt numFmtId="166" formatCode="\ \ \ \ \ \ \ \ \ \ General"/>
    <numFmt numFmtId="167" formatCode="0.0"/>
    <numFmt numFmtId="168" formatCode="\ \ \ \ \ \ \ \-\ \ "/>
    <numFmt numFmtId="169" formatCode="\ \ \ \ \ \ \ \ \ \-\ \ "/>
    <numFmt numFmtId="170" formatCode="\ \ \ \ \ \ \-\ \ \ \ "/>
    <numFmt numFmtId="171" formatCode="\ #,##0\ \ "/>
    <numFmt numFmtId="172" formatCode="\ \ \ \ \ \-\ \ \ \ "/>
    <numFmt numFmtId="173" formatCode="\ #,##0"/>
    <numFmt numFmtId="174" formatCode="#,##0.0"/>
    <numFmt numFmtId="175" formatCode="#,##0.0\ \ "/>
    <numFmt numFmtId="176" formatCode="\-\ \ \ \ "/>
    <numFmt numFmtId="177" formatCode="_(* #,##0_);_(* \(#,##0\);_(* &quot;-&quot;??_);_(@_)"/>
    <numFmt numFmtId="178" formatCode="#,##0.0000"/>
    <numFmt numFmtId="179" formatCode="\ \ \ \ \ \ \-\ \ \ \ \ "/>
    <numFmt numFmtId="180" formatCode="\ #,##0.0\ \ "/>
  </numFmts>
  <fonts count="72">
    <font>
      <sz val="10"/>
      <name val="Helv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9.25"/>
      <name val="Times New Roman"/>
      <family val="1"/>
    </font>
    <font>
      <b/>
      <u val="single"/>
      <sz val="10"/>
      <color indexed="8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vertAlign val="superscript"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b/>
      <sz val="9.5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8"/>
      <name val="Helv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 horizontal="center"/>
    </xf>
    <xf numFmtId="171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171" fontId="67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9" fillId="0" borderId="17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 quotePrefix="1">
      <alignment horizontal="center" vertical="center" textRotation="180"/>
    </xf>
    <xf numFmtId="0" fontId="2" fillId="0" borderId="17" xfId="0" applyFont="1" applyFill="1" applyBorder="1" applyAlignment="1">
      <alignment horizontal="left" indent="2"/>
    </xf>
    <xf numFmtId="0" fontId="2" fillId="0" borderId="0" xfId="0" applyFont="1" applyFill="1" applyAlignment="1">
      <alignment vertical="center"/>
    </xf>
    <xf numFmtId="171" fontId="20" fillId="0" borderId="0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indent="2"/>
    </xf>
    <xf numFmtId="0" fontId="24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right" indent="1"/>
    </xf>
    <xf numFmtId="3" fontId="2" fillId="0" borderId="17" xfId="0" applyNumberFormat="1" applyFont="1" applyFill="1" applyBorder="1" applyAlignment="1">
      <alignment horizontal="right" indent="1"/>
    </xf>
    <xf numFmtId="175" fontId="2" fillId="0" borderId="17" xfId="0" applyNumberFormat="1" applyFont="1" applyFill="1" applyBorder="1" applyAlignment="1">
      <alignment horizontal="right" indent="1"/>
    </xf>
    <xf numFmtId="175" fontId="2" fillId="0" borderId="13" xfId="0" applyNumberFormat="1" applyFont="1" applyFill="1" applyBorder="1" applyAlignment="1">
      <alignment horizontal="right" indent="1"/>
    </xf>
    <xf numFmtId="175" fontId="2" fillId="0" borderId="12" xfId="0" applyNumberFormat="1" applyFont="1" applyFill="1" applyBorder="1" applyAlignment="1">
      <alignment horizontal="right" indent="1"/>
    </xf>
    <xf numFmtId="3" fontId="3" fillId="0" borderId="19" xfId="0" applyNumberFormat="1" applyFont="1" applyFill="1" applyBorder="1" applyAlignment="1">
      <alignment horizontal="right" indent="1"/>
    </xf>
    <xf numFmtId="173" fontId="3" fillId="0" borderId="19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vertical="center" indent="1"/>
    </xf>
    <xf numFmtId="164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indent="1"/>
    </xf>
    <xf numFmtId="0" fontId="2" fillId="0" borderId="17" xfId="0" applyFont="1" applyFill="1" applyBorder="1" applyAlignment="1" quotePrefix="1">
      <alignment horizontal="left" indent="2"/>
    </xf>
    <xf numFmtId="0" fontId="2" fillId="0" borderId="11" xfId="0" applyFont="1" applyFill="1" applyBorder="1" applyAlignment="1">
      <alignment horizontal="left" inden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indent="1"/>
    </xf>
    <xf numFmtId="0" fontId="9" fillId="0" borderId="11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0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 indent="1"/>
    </xf>
    <xf numFmtId="0" fontId="19" fillId="0" borderId="17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1"/>
    </xf>
    <xf numFmtId="166" fontId="2" fillId="0" borderId="17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17" xfId="0" applyNumberFormat="1" applyFont="1" applyFill="1" applyBorder="1" applyAlignment="1" quotePrefix="1">
      <alignment/>
    </xf>
    <xf numFmtId="164" fontId="2" fillId="0" borderId="12" xfId="0" applyNumberFormat="1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 indent="1"/>
    </xf>
    <xf numFmtId="171" fontId="2" fillId="0" borderId="1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indent="2"/>
    </xf>
    <xf numFmtId="0" fontId="2" fillId="0" borderId="17" xfId="0" applyFont="1" applyFill="1" applyBorder="1" applyAlignment="1">
      <alignment horizontal="left" wrapText="1" indent="2"/>
    </xf>
    <xf numFmtId="0" fontId="2" fillId="0" borderId="17" xfId="0" applyFont="1" applyFill="1" applyBorder="1" applyAlignment="1">
      <alignment horizontal="left" vertical="center" wrapText="1" indent="2"/>
    </xf>
    <xf numFmtId="0" fontId="3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indent="3"/>
    </xf>
    <xf numFmtId="3" fontId="3" fillId="0" borderId="17" xfId="0" applyNumberFormat="1" applyFont="1" applyFill="1" applyBorder="1" applyAlignment="1">
      <alignment horizontal="right" vertical="center" indent="3"/>
    </xf>
    <xf numFmtId="0" fontId="2" fillId="0" borderId="17" xfId="0" applyFont="1" applyFill="1" applyBorder="1" applyAlignment="1">
      <alignment horizontal="right" indent="3"/>
    </xf>
    <xf numFmtId="0" fontId="2" fillId="0" borderId="0" xfId="0" applyFont="1" applyFill="1" applyAlignment="1">
      <alignment horizontal="right" indent="3"/>
    </xf>
    <xf numFmtId="0" fontId="4" fillId="0" borderId="0" xfId="0" applyFont="1" applyFill="1" applyBorder="1" applyAlignment="1">
      <alignment horizontal="left"/>
    </xf>
    <xf numFmtId="174" fontId="2" fillId="0" borderId="13" xfId="0" applyNumberFormat="1" applyFont="1" applyFill="1" applyBorder="1" applyAlignment="1">
      <alignment horizontal="right" indent="1"/>
    </xf>
    <xf numFmtId="174" fontId="2" fillId="0" borderId="17" xfId="0" applyNumberFormat="1" applyFont="1" applyFill="1" applyBorder="1" applyAlignment="1">
      <alignment horizontal="right" indent="1"/>
    </xf>
    <xf numFmtId="174" fontId="3" fillId="0" borderId="19" xfId="0" applyNumberFormat="1" applyFont="1" applyFill="1" applyBorder="1" applyAlignment="1">
      <alignment horizontal="right" indent="1"/>
    </xf>
    <xf numFmtId="175" fontId="3" fillId="0" borderId="19" xfId="0" applyNumberFormat="1" applyFont="1" applyFill="1" applyBorder="1" applyAlignment="1">
      <alignment horizontal="right" indent="1"/>
    </xf>
    <xf numFmtId="3" fontId="2" fillId="0" borderId="17" xfId="0" applyNumberFormat="1" applyFont="1" applyFill="1" applyBorder="1" applyAlignment="1">
      <alignment horizontal="right"/>
    </xf>
    <xf numFmtId="169" fontId="2" fillId="0" borderId="17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169" fontId="21" fillId="0" borderId="17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vertical="center" textRotation="180"/>
    </xf>
    <xf numFmtId="0" fontId="3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3" fontId="3" fillId="0" borderId="17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71" fontId="3" fillId="0" borderId="11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71" fontId="10" fillId="0" borderId="17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1" fontId="10" fillId="0" borderId="13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 vertical="center"/>
    </xf>
    <xf numFmtId="171" fontId="69" fillId="0" borderId="11" xfId="0" applyNumberFormat="1" applyFont="1" applyFill="1" applyBorder="1" applyAlignment="1">
      <alignment horizontal="center" vertical="center"/>
    </xf>
    <xf numFmtId="171" fontId="69" fillId="0" borderId="17" xfId="0" applyNumberFormat="1" applyFont="1" applyFill="1" applyBorder="1" applyAlignment="1">
      <alignment horizontal="center"/>
    </xf>
    <xf numFmtId="171" fontId="69" fillId="0" borderId="11" xfId="0" applyNumberFormat="1" applyFont="1" applyFill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center" vertical="center"/>
    </xf>
    <xf numFmtId="171" fontId="3" fillId="0" borderId="13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168" fontId="3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/>
    </xf>
    <xf numFmtId="171" fontId="20" fillId="0" borderId="14" xfId="0" applyNumberFormat="1" applyFont="1" applyFill="1" applyBorder="1" applyAlignment="1">
      <alignment horizontal="center" vertical="center"/>
    </xf>
    <xf numFmtId="171" fontId="20" fillId="0" borderId="13" xfId="0" applyNumberFormat="1" applyFont="1" applyFill="1" applyBorder="1" applyAlignment="1">
      <alignment horizontal="center" vertical="center"/>
    </xf>
    <xf numFmtId="171" fontId="17" fillId="0" borderId="11" xfId="0" applyNumberFormat="1" applyFont="1" applyFill="1" applyBorder="1" applyAlignment="1">
      <alignment horizontal="center" vertical="center"/>
    </xf>
    <xf numFmtId="171" fontId="17" fillId="0" borderId="17" xfId="0" applyNumberFormat="1" applyFont="1" applyFill="1" applyBorder="1" applyAlignment="1">
      <alignment horizontal="center" vertical="center"/>
    </xf>
    <xf numFmtId="171" fontId="17" fillId="0" borderId="11" xfId="0" applyNumberFormat="1" applyFont="1" applyFill="1" applyBorder="1" applyAlignment="1">
      <alignment horizontal="center"/>
    </xf>
    <xf numFmtId="171" fontId="20" fillId="0" borderId="17" xfId="0" applyNumberFormat="1" applyFont="1" applyFill="1" applyBorder="1" applyAlignment="1">
      <alignment horizontal="center" vertical="center"/>
    </xf>
    <xf numFmtId="171" fontId="15" fillId="0" borderId="11" xfId="0" applyNumberFormat="1" applyFont="1" applyFill="1" applyBorder="1" applyAlignment="1">
      <alignment horizontal="center"/>
    </xf>
    <xf numFmtId="171" fontId="15" fillId="0" borderId="17" xfId="0" applyNumberFormat="1" applyFont="1" applyFill="1" applyBorder="1" applyAlignment="1">
      <alignment horizontal="center"/>
    </xf>
    <xf numFmtId="3" fontId="70" fillId="0" borderId="17" xfId="0" applyNumberFormat="1" applyFont="1" applyFill="1" applyBorder="1" applyAlignment="1">
      <alignment horizontal="center" vertical="center" wrapText="1"/>
    </xf>
    <xf numFmtId="171" fontId="15" fillId="0" borderId="11" xfId="0" applyNumberFormat="1" applyFont="1" applyFill="1" applyBorder="1" applyAlignment="1">
      <alignment horizontal="center" vertical="center"/>
    </xf>
    <xf numFmtId="3" fontId="69" fillId="0" borderId="17" xfId="0" applyNumberFormat="1" applyFont="1" applyFill="1" applyBorder="1" applyAlignment="1">
      <alignment horizontal="center" vertical="center" wrapText="1"/>
    </xf>
    <xf numFmtId="176" fontId="17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/>
    </xf>
    <xf numFmtId="171" fontId="3" fillId="0" borderId="13" xfId="0" applyNumberFormat="1" applyFont="1" applyFill="1" applyBorder="1" applyAlignment="1">
      <alignment horizontal="center"/>
    </xf>
    <xf numFmtId="171" fontId="10" fillId="0" borderId="17" xfId="0" applyNumberFormat="1" applyFont="1" applyFill="1" applyBorder="1" applyAlignment="1">
      <alignment horizontal="center"/>
    </xf>
    <xf numFmtId="171" fontId="3" fillId="0" borderId="12" xfId="0" applyNumberFormat="1" applyFont="1" applyFill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171" fontId="2" fillId="0" borderId="16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/>
    </xf>
    <xf numFmtId="171" fontId="2" fillId="0" borderId="17" xfId="0" applyNumberFormat="1" applyFont="1" applyFill="1" applyBorder="1" applyAlignment="1">
      <alignment horizontal="center" vertical="center"/>
    </xf>
    <xf numFmtId="171" fontId="10" fillId="0" borderId="13" xfId="0" applyNumberFormat="1" applyFont="1" applyFill="1" applyBorder="1" applyAlignment="1">
      <alignment horizontal="center"/>
    </xf>
    <xf numFmtId="171" fontId="3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/>
    </xf>
    <xf numFmtId="172" fontId="70" fillId="0" borderId="17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71" fontId="3" fillId="0" borderId="18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right" indent="1"/>
    </xf>
    <xf numFmtId="171" fontId="3" fillId="0" borderId="16" xfId="0" applyNumberFormat="1" applyFont="1" applyFill="1" applyBorder="1" applyAlignment="1">
      <alignment horizontal="center" vertical="center"/>
    </xf>
    <xf numFmtId="169" fontId="21" fillId="0" borderId="13" xfId="0" applyNumberFormat="1" applyFont="1" applyFill="1" applyBorder="1" applyAlignment="1">
      <alignment horizontal="right"/>
    </xf>
    <xf numFmtId="169" fontId="2" fillId="0" borderId="17" xfId="0" applyNumberFormat="1" applyFont="1" applyFill="1" applyBorder="1" applyAlignment="1" quotePrefix="1">
      <alignment/>
    </xf>
    <xf numFmtId="169" fontId="2" fillId="0" borderId="10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0" fontId="3" fillId="0" borderId="17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 indent="1"/>
    </xf>
    <xf numFmtId="1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center" vertical="center" textRotation="180"/>
    </xf>
    <xf numFmtId="0" fontId="10" fillId="0" borderId="17" xfId="0" applyFont="1" applyFill="1" applyBorder="1" applyAlignment="1">
      <alignment horizontal="center"/>
    </xf>
    <xf numFmtId="171" fontId="70" fillId="0" borderId="11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left" vertical="center"/>
    </xf>
    <xf numFmtId="168" fontId="2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7" fontId="2" fillId="0" borderId="0" xfId="0" applyNumberFormat="1" applyFont="1" applyFill="1" applyAlignment="1">
      <alignment/>
    </xf>
    <xf numFmtId="0" fontId="18" fillId="0" borderId="0" xfId="0" applyFont="1" applyFill="1" applyAlignment="1" quotePrefix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Alignment="1">
      <alignment horizontal="left"/>
    </xf>
    <xf numFmtId="171" fontId="69" fillId="0" borderId="17" xfId="0" applyNumberFormat="1" applyFont="1" applyFill="1" applyBorder="1" applyAlignment="1">
      <alignment horizontal="center" vertical="center"/>
    </xf>
    <xf numFmtId="171" fontId="70" fillId="0" borderId="17" xfId="0" applyNumberFormat="1" applyFont="1" applyFill="1" applyBorder="1" applyAlignment="1">
      <alignment horizontal="center" vertical="center"/>
    </xf>
    <xf numFmtId="171" fontId="17" fillId="0" borderId="17" xfId="0" applyNumberFormat="1" applyFont="1" applyFill="1" applyBorder="1" applyAlignment="1">
      <alignment horizontal="center"/>
    </xf>
    <xf numFmtId="171" fontId="15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69" fontId="2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3" fontId="10" fillId="0" borderId="13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70" fontId="3" fillId="0" borderId="12" xfId="0" applyNumberFormat="1" applyFont="1" applyFill="1" applyBorder="1" applyAlignment="1">
      <alignment horizontal="center"/>
    </xf>
    <xf numFmtId="0" fontId="24" fillId="0" borderId="0" xfId="0" applyFont="1" applyFill="1" applyAlignment="1" quotePrefix="1">
      <alignment horizontal="center" vertical="center" textRotation="180"/>
    </xf>
    <xf numFmtId="3" fontId="3" fillId="0" borderId="13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/>
    </xf>
    <xf numFmtId="168" fontId="2" fillId="0" borderId="17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71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center" vertical="center"/>
    </xf>
    <xf numFmtId="171" fontId="68" fillId="0" borderId="0" xfId="0" applyNumberFormat="1" applyFont="1" applyFill="1" applyAlignment="1">
      <alignment/>
    </xf>
    <xf numFmtId="171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171" fontId="2" fillId="0" borderId="0" xfId="0" applyNumberFormat="1" applyFont="1" applyFill="1" applyAlignment="1" quotePrefix="1">
      <alignment horizontal="center" vertical="center" textRotation="180"/>
    </xf>
    <xf numFmtId="171" fontId="5" fillId="0" borderId="0" xfId="0" applyNumberFormat="1" applyFont="1" applyFill="1" applyAlignment="1">
      <alignment/>
    </xf>
    <xf numFmtId="41" fontId="3" fillId="0" borderId="0" xfId="43" applyFont="1" applyFill="1" applyAlignment="1">
      <alignment vertical="center"/>
    </xf>
    <xf numFmtId="41" fontId="2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41" fontId="2" fillId="0" borderId="0" xfId="43" applyFont="1" applyFill="1" applyAlignment="1">
      <alignment/>
    </xf>
    <xf numFmtId="3" fontId="26" fillId="0" borderId="13" xfId="0" applyNumberFormat="1" applyFont="1" applyFill="1" applyBorder="1" applyAlignment="1">
      <alignment horizontal="right" vertical="center"/>
    </xf>
    <xf numFmtId="3" fontId="26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/>
    </xf>
    <xf numFmtId="0" fontId="1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178" fontId="2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171" fontId="2" fillId="0" borderId="10" xfId="0" applyNumberFormat="1" applyFont="1" applyFill="1" applyBorder="1" applyAlignment="1">
      <alignment horizontal="right"/>
    </xf>
    <xf numFmtId="171" fontId="3" fillId="0" borderId="19" xfId="0" applyNumberFormat="1" applyFont="1" applyFill="1" applyBorder="1" applyAlignment="1">
      <alignment horizontal="right"/>
    </xf>
    <xf numFmtId="171" fontId="5" fillId="0" borderId="0" xfId="0" applyNumberFormat="1" applyFont="1" applyFill="1" applyAlignment="1">
      <alignment horizontal="center"/>
    </xf>
    <xf numFmtId="0" fontId="2" fillId="0" borderId="0" xfId="0" applyFont="1" applyFill="1" applyAlignment="1" quotePrefix="1">
      <alignment horizontal="center" vertical="center" textRotation="180"/>
    </xf>
    <xf numFmtId="0" fontId="4" fillId="0" borderId="21" xfId="0" applyFont="1" applyFill="1" applyBorder="1" applyAlignment="1">
      <alignment horizontal="left"/>
    </xf>
    <xf numFmtId="0" fontId="18" fillId="0" borderId="0" xfId="0" applyFont="1" applyFill="1" applyAlignment="1" quotePrefix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center"/>
    </xf>
    <xf numFmtId="0" fontId="2" fillId="0" borderId="0" xfId="0" applyFont="1" applyFill="1" applyBorder="1" applyAlignment="1" quotePrefix="1">
      <alignment horizontal="center" vertical="center" textRotation="180"/>
    </xf>
    <xf numFmtId="171" fontId="2" fillId="0" borderId="17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0" fontId="24" fillId="0" borderId="0" xfId="0" applyFont="1" applyFill="1" applyAlignment="1" quotePrefix="1">
      <alignment horizontal="center" vertical="center" textRotation="180"/>
    </xf>
    <xf numFmtId="0" fontId="22" fillId="0" borderId="1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 horizontal="left"/>
    </xf>
    <xf numFmtId="3" fontId="3" fillId="0" borderId="13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OCUME~1\user\LOCALS~1\Temp\Table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9\indicator%20qr109\BOM1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Trade%20Indicator\2009\indicator%20qr109\BOM1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igest%202010(Trade)\digest%202007\digest2007-%202808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%202010(Trade)\digest%202007\digest2007-%202808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igest%202010(Trade)\digest%202007\digest2007-%202808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amyed\Desktop\air%20Mtius%20Feb%20-%20March%202020\Ext_Trade_1Qtr20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Table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OCUME~1\user\LOCALS~1\Temp\Tabl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ocuments%20and%20Settings\ellanah\Desktop\Indicator%20Q4%202011\Trade%20Indicator\2009\indicator%20qr109\BOM1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Trade%20Indicator\2009\indicator%20qr109\BOM1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ocuments%20and%20Settings\ellanah\Desktop\Indicator%20Q4%202011\Trade%20Indicator\2009\indicator%20qr109\BOM1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ocuments%20and%20Settings\ellanah\Desktop\Indicator%20Q4%202011\DOCUME~1\user\LOCALS~1\Temp\Table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Documents%20and%20Settings\nasreen\Desktop\Table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mjus\Downloads\Trade%20Indicator\2009\indicator%20qr109\BOM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   "/>
      <sheetName val="Table 3 cont'd    "/>
      <sheetName val="Table 4 "/>
      <sheetName val="Table 4 Cont'd "/>
      <sheetName val="Table 5"/>
      <sheetName val="Table 5cont'd"/>
      <sheetName val="Table 6 "/>
      <sheetName val="Table 7"/>
      <sheetName val="Table 7 cont'd"/>
      <sheetName val="Table 8"/>
      <sheetName val="Table 8 cont'd"/>
      <sheetName val="Table 9  "/>
      <sheetName val="Table 9 cont'd"/>
      <sheetName val="Table 10 "/>
      <sheetName val="Table 10 cont'd "/>
      <sheetName val="Table 10 cont'd (sec 7 - 9)"/>
      <sheetName val="Table 11 "/>
      <sheetName val="Table 12 "/>
      <sheetName val="Table 13"/>
      <sheetName val="Table 13 cont'd"/>
      <sheetName val="Table 14"/>
      <sheetName val="Table 14 cont'd"/>
      <sheetName val="Table 15"/>
      <sheetName val="Table 16"/>
      <sheetName val="Table 17&amp;18  "/>
    </sheetNames>
    <sheetDataSet>
      <sheetData sheetId="0">
        <row r="5">
          <cell r="H5">
            <v>15671</v>
          </cell>
        </row>
        <row r="6">
          <cell r="H6">
            <v>12139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7.421875" style="3" customWidth="1"/>
    <col min="2" max="3" width="16.00390625" style="3" customWidth="1"/>
    <col min="4" max="7" width="16.00390625" style="8" customWidth="1"/>
    <col min="8" max="8" width="16.00390625" style="3" customWidth="1"/>
    <col min="9" max="9" width="6.7109375" style="3" customWidth="1"/>
    <col min="10" max="10" width="13.8515625" style="3" bestFit="1" customWidth="1"/>
    <col min="11" max="16384" width="9.140625" style="3" customWidth="1"/>
  </cols>
  <sheetData>
    <row r="1" spans="1:9" ht="23.25" customHeight="1">
      <c r="A1" s="302" t="s">
        <v>363</v>
      </c>
      <c r="B1" s="302"/>
      <c r="C1" s="302"/>
      <c r="D1" s="302"/>
      <c r="E1" s="302"/>
      <c r="F1" s="302"/>
      <c r="G1" s="302"/>
      <c r="H1" s="241"/>
      <c r="I1" s="300">
        <v>8</v>
      </c>
    </row>
    <row r="2" spans="1:9" ht="18" customHeight="1">
      <c r="A2" s="308" t="s">
        <v>205</v>
      </c>
      <c r="B2" s="308"/>
      <c r="C2" s="308"/>
      <c r="D2" s="308"/>
      <c r="E2" s="308"/>
      <c r="F2" s="308"/>
      <c r="G2" s="308"/>
      <c r="H2" s="308"/>
      <c r="I2" s="300"/>
    </row>
    <row r="3" spans="1:9" ht="33.75" customHeight="1">
      <c r="A3" s="303"/>
      <c r="B3" s="303">
        <v>2018</v>
      </c>
      <c r="C3" s="303" t="s">
        <v>332</v>
      </c>
      <c r="D3" s="305" t="s">
        <v>332</v>
      </c>
      <c r="E3" s="306"/>
      <c r="F3" s="306"/>
      <c r="G3" s="307"/>
      <c r="H3" s="242" t="s">
        <v>360</v>
      </c>
      <c r="I3" s="300"/>
    </row>
    <row r="4" spans="1:9" ht="33.75" customHeight="1">
      <c r="A4" s="304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00"/>
    </row>
    <row r="5" spans="1:14" ht="33.75" customHeight="1">
      <c r="A5" s="15" t="s">
        <v>0</v>
      </c>
      <c r="B5" s="143">
        <v>67266</v>
      </c>
      <c r="C5" s="143">
        <v>66611</v>
      </c>
      <c r="D5" s="144">
        <v>16419</v>
      </c>
      <c r="E5" s="144">
        <v>17658</v>
      </c>
      <c r="F5" s="144">
        <v>16058</v>
      </c>
      <c r="G5" s="144">
        <v>16476</v>
      </c>
      <c r="H5" s="144">
        <f>SUM(H6:H7)</f>
        <v>15671</v>
      </c>
      <c r="I5" s="300"/>
      <c r="J5" s="35"/>
      <c r="K5" s="35"/>
      <c r="L5" s="35"/>
      <c r="M5" s="35"/>
      <c r="N5" s="35"/>
    </row>
    <row r="6" spans="1:13" ht="33.75" customHeight="1">
      <c r="A6" s="28" t="s">
        <v>1</v>
      </c>
      <c r="B6" s="145">
        <v>50631</v>
      </c>
      <c r="C6" s="145">
        <v>52231</v>
      </c>
      <c r="D6" s="146">
        <v>12574</v>
      </c>
      <c r="E6" s="146">
        <v>13896</v>
      </c>
      <c r="F6" s="146">
        <v>12753</v>
      </c>
      <c r="G6" s="146">
        <v>13008</v>
      </c>
      <c r="H6" s="146">
        <v>12139</v>
      </c>
      <c r="I6" s="300"/>
      <c r="J6" s="35"/>
      <c r="K6" s="35"/>
      <c r="L6" s="35"/>
      <c r="M6" s="35"/>
    </row>
    <row r="7" spans="1:9" ht="33.75" customHeight="1">
      <c r="A7" s="28" t="s">
        <v>59</v>
      </c>
      <c r="B7" s="145">
        <v>16635</v>
      </c>
      <c r="C7" s="145">
        <v>14380</v>
      </c>
      <c r="D7" s="146">
        <v>3845</v>
      </c>
      <c r="E7" s="146">
        <v>3762</v>
      </c>
      <c r="F7" s="146">
        <v>3305</v>
      </c>
      <c r="G7" s="146">
        <v>3468</v>
      </c>
      <c r="H7" s="146">
        <v>3532</v>
      </c>
      <c r="I7" s="300"/>
    </row>
    <row r="8" spans="1:9" ht="33.75" customHeight="1">
      <c r="A8" s="15" t="s">
        <v>47</v>
      </c>
      <c r="B8" s="147">
        <v>13073</v>
      </c>
      <c r="C8" s="147">
        <v>12449</v>
      </c>
      <c r="D8" s="148">
        <v>2940</v>
      </c>
      <c r="E8" s="148">
        <v>2847</v>
      </c>
      <c r="F8" s="148">
        <v>3824</v>
      </c>
      <c r="G8" s="148">
        <v>2838</v>
      </c>
      <c r="H8" s="151">
        <v>3494</v>
      </c>
      <c r="I8" s="300"/>
    </row>
    <row r="9" spans="1:9" s="8" customFormat="1" ht="33.75" customHeight="1">
      <c r="A9" s="16" t="s">
        <v>2</v>
      </c>
      <c r="B9" s="143">
        <v>80339</v>
      </c>
      <c r="C9" s="143">
        <v>79060</v>
      </c>
      <c r="D9" s="144">
        <f>D5+D8</f>
        <v>19359</v>
      </c>
      <c r="E9" s="144">
        <f>E5+E8</f>
        <v>20505</v>
      </c>
      <c r="F9" s="144">
        <f>F5+F8</f>
        <v>19882</v>
      </c>
      <c r="G9" s="144">
        <f>G5+G8</f>
        <v>19314</v>
      </c>
      <c r="H9" s="144">
        <f>H5+H8</f>
        <v>19165</v>
      </c>
      <c r="I9" s="300"/>
    </row>
    <row r="10" spans="1:9" s="8" customFormat="1" ht="33.75" customHeight="1">
      <c r="A10" s="28" t="s">
        <v>48</v>
      </c>
      <c r="B10" s="150"/>
      <c r="C10" s="150"/>
      <c r="D10" s="150"/>
      <c r="E10" s="150"/>
      <c r="F10" s="150"/>
      <c r="G10" s="150"/>
      <c r="H10" s="150"/>
      <c r="I10" s="300"/>
    </row>
    <row r="11" spans="1:9" s="8" customFormat="1" ht="33.75" customHeight="1">
      <c r="A11" s="28" t="s">
        <v>121</v>
      </c>
      <c r="B11" s="145">
        <v>43311</v>
      </c>
      <c r="C11" s="145">
        <v>42518</v>
      </c>
      <c r="D11" s="146">
        <v>10215</v>
      </c>
      <c r="E11" s="146">
        <v>11461</v>
      </c>
      <c r="F11" s="146">
        <v>10692</v>
      </c>
      <c r="G11" s="146">
        <v>10150</v>
      </c>
      <c r="H11" s="146">
        <v>9598</v>
      </c>
      <c r="I11" s="300"/>
    </row>
    <row r="12" spans="1:9" s="8" customFormat="1" ht="33.75" customHeight="1">
      <c r="A12" s="15" t="s">
        <v>65</v>
      </c>
      <c r="B12" s="151">
        <v>192438</v>
      </c>
      <c r="C12" s="151">
        <v>199111</v>
      </c>
      <c r="D12" s="151">
        <v>46279</v>
      </c>
      <c r="E12" s="151">
        <v>48527</v>
      </c>
      <c r="F12" s="151">
        <v>51376</v>
      </c>
      <c r="G12" s="151">
        <v>52929</v>
      </c>
      <c r="H12" s="151">
        <v>44053</v>
      </c>
      <c r="I12" s="300"/>
    </row>
    <row r="13" spans="1:9" s="8" customFormat="1" ht="33.75" customHeight="1">
      <c r="A13" s="28" t="s">
        <v>48</v>
      </c>
      <c r="B13" s="150"/>
      <c r="C13" s="150"/>
      <c r="D13" s="150"/>
      <c r="E13" s="150"/>
      <c r="F13" s="150"/>
      <c r="G13" s="150"/>
      <c r="H13" s="150"/>
      <c r="I13" s="300"/>
    </row>
    <row r="14" spans="1:9" s="8" customFormat="1" ht="33.75" customHeight="1">
      <c r="A14" s="28" t="s">
        <v>121</v>
      </c>
      <c r="B14" s="145">
        <v>25929</v>
      </c>
      <c r="C14" s="145">
        <v>24686</v>
      </c>
      <c r="D14" s="153">
        <v>6328</v>
      </c>
      <c r="E14" s="153">
        <v>6195</v>
      </c>
      <c r="F14" s="153">
        <v>6120</v>
      </c>
      <c r="G14" s="153">
        <v>6043</v>
      </c>
      <c r="H14" s="146">
        <v>4791</v>
      </c>
      <c r="I14" s="300"/>
    </row>
    <row r="15" spans="1:9" s="8" customFormat="1" ht="33.75" customHeight="1">
      <c r="A15" s="17" t="s">
        <v>3</v>
      </c>
      <c r="B15" s="154">
        <v>272777</v>
      </c>
      <c r="C15" s="154">
        <v>278171</v>
      </c>
      <c r="D15" s="155">
        <f>D9+D12</f>
        <v>65638</v>
      </c>
      <c r="E15" s="155">
        <f>E9+E12</f>
        <v>69032</v>
      </c>
      <c r="F15" s="155">
        <f>F9+F12</f>
        <v>71258</v>
      </c>
      <c r="G15" s="155">
        <f>G9+G12</f>
        <v>72243</v>
      </c>
      <c r="H15" s="155">
        <f>H9+H12</f>
        <v>63218</v>
      </c>
      <c r="I15" s="300"/>
    </row>
    <row r="16" spans="1:9" s="8" customFormat="1" ht="33.75" customHeight="1">
      <c r="A16" s="18" t="s">
        <v>4</v>
      </c>
      <c r="B16" s="148">
        <v>-112099</v>
      </c>
      <c r="C16" s="148">
        <v>-120051</v>
      </c>
      <c r="D16" s="155">
        <f>D9-D12</f>
        <v>-26920</v>
      </c>
      <c r="E16" s="155">
        <f>E9-E12</f>
        <v>-28022</v>
      </c>
      <c r="F16" s="155">
        <f>F9-F12</f>
        <v>-31494</v>
      </c>
      <c r="G16" s="155">
        <f>G9-G12</f>
        <v>-33615</v>
      </c>
      <c r="H16" s="148">
        <f>H9-H12</f>
        <v>-24888</v>
      </c>
      <c r="I16" s="300"/>
    </row>
    <row r="17" spans="1:9" ht="21" customHeight="1">
      <c r="A17" s="301" t="s">
        <v>333</v>
      </c>
      <c r="B17" s="301"/>
      <c r="C17" s="301"/>
      <c r="D17" s="301"/>
      <c r="E17" s="301"/>
      <c r="F17" s="301"/>
      <c r="G17" s="301"/>
      <c r="H17" s="126"/>
      <c r="I17" s="300"/>
    </row>
    <row r="18" spans="2:9" ht="12.75">
      <c r="B18" s="35"/>
      <c r="C18" s="35"/>
      <c r="D18" s="35"/>
      <c r="E18" s="35"/>
      <c r="F18" s="35"/>
      <c r="G18" s="35"/>
      <c r="H18" s="35"/>
      <c r="I18" s="138"/>
    </row>
    <row r="19" spans="2:8" ht="12.75">
      <c r="B19" s="35"/>
      <c r="C19" s="35"/>
      <c r="D19" s="35"/>
      <c r="E19" s="35"/>
      <c r="F19" s="35"/>
      <c r="G19" s="35"/>
      <c r="H19" s="35"/>
    </row>
  </sheetData>
  <sheetProtection/>
  <mergeCells count="8">
    <mergeCell ref="I1:I17"/>
    <mergeCell ref="A17:G17"/>
    <mergeCell ref="A1:G1"/>
    <mergeCell ref="B3:B4"/>
    <mergeCell ref="C3:C4"/>
    <mergeCell ref="D3:G3"/>
    <mergeCell ref="A2:H2"/>
    <mergeCell ref="A3:A4"/>
  </mergeCells>
  <printOptions horizontalCentered="1"/>
  <pageMargins left="0.25" right="0.25" top="0.5" bottom="0.5" header="0" footer="0"/>
  <pageSetup orientation="landscape" paperSize="9" scale="95" r:id="rId1"/>
  <ignoredErrors>
    <ignoredError sqref="H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7109375" style="3" customWidth="1"/>
    <col min="2" max="2" width="29.8515625" style="3" customWidth="1"/>
    <col min="3" max="9" width="18.00390625" style="3" customWidth="1"/>
    <col min="10" max="22" width="6.7109375" style="38" customWidth="1"/>
    <col min="23" max="16384" width="9.140625" style="3" customWidth="1"/>
  </cols>
  <sheetData>
    <row r="1" spans="1:22" s="11" customFormat="1" ht="18" customHeight="1">
      <c r="A1" s="309" t="s">
        <v>393</v>
      </c>
      <c r="B1" s="309"/>
      <c r="C1" s="309"/>
      <c r="D1" s="309"/>
      <c r="E1" s="309"/>
      <c r="F1" s="309"/>
      <c r="G1" s="309"/>
      <c r="H1" s="309"/>
      <c r="I1" s="140"/>
      <c r="J1" s="316">
        <v>17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18" customHeight="1">
      <c r="A2" s="308" t="s">
        <v>206</v>
      </c>
      <c r="B2" s="308"/>
      <c r="C2" s="308"/>
      <c r="D2" s="308"/>
      <c r="E2" s="308"/>
      <c r="F2" s="308"/>
      <c r="G2" s="308"/>
      <c r="H2" s="308"/>
      <c r="I2" s="308"/>
      <c r="J2" s="316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</row>
    <row r="3" spans="1:22" s="67" customFormat="1" ht="34.5" customHeight="1">
      <c r="A3" s="317" t="s">
        <v>5</v>
      </c>
      <c r="B3" s="318"/>
      <c r="C3" s="321">
        <v>2018</v>
      </c>
      <c r="D3" s="303" t="s">
        <v>388</v>
      </c>
      <c r="E3" s="305" t="s">
        <v>388</v>
      </c>
      <c r="F3" s="306"/>
      <c r="G3" s="306"/>
      <c r="H3" s="307"/>
      <c r="I3" s="242" t="s">
        <v>386</v>
      </c>
      <c r="J3" s="316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</row>
    <row r="4" spans="1:29" s="67" customFormat="1" ht="34.5" customHeight="1">
      <c r="A4" s="319"/>
      <c r="B4" s="320"/>
      <c r="C4" s="322"/>
      <c r="D4" s="304"/>
      <c r="E4" s="7" t="s">
        <v>310</v>
      </c>
      <c r="F4" s="7" t="s">
        <v>311</v>
      </c>
      <c r="G4" s="7" t="s">
        <v>312</v>
      </c>
      <c r="H4" s="7" t="s">
        <v>313</v>
      </c>
      <c r="I4" s="7" t="s">
        <v>310</v>
      </c>
      <c r="J4" s="316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76"/>
      <c r="X4" s="276"/>
      <c r="Y4" s="276"/>
      <c r="Z4" s="276"/>
      <c r="AA4" s="276"/>
      <c r="AB4" s="276"/>
      <c r="AC4" s="276"/>
    </row>
    <row r="5" spans="1:33" s="67" customFormat="1" ht="19.5" customHeight="1">
      <c r="A5" s="68"/>
      <c r="B5" s="69" t="s">
        <v>71</v>
      </c>
      <c r="C5" s="194">
        <v>67266</v>
      </c>
      <c r="D5" s="194">
        <v>66611</v>
      </c>
      <c r="E5" s="194">
        <v>16419</v>
      </c>
      <c r="F5" s="194">
        <v>17658</v>
      </c>
      <c r="G5" s="194">
        <v>16058</v>
      </c>
      <c r="H5" s="194">
        <v>16476</v>
      </c>
      <c r="I5" s="194">
        <f>'Table 1'!H5</f>
        <v>15671</v>
      </c>
      <c r="J5" s="316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</row>
    <row r="6" spans="1:24" s="67" customFormat="1" ht="19.5" customHeight="1">
      <c r="A6" s="68" t="s">
        <v>60</v>
      </c>
      <c r="B6" s="70"/>
      <c r="C6" s="165">
        <v>30048</v>
      </c>
      <c r="D6" s="165">
        <v>29848</v>
      </c>
      <c r="E6" s="165">
        <v>7517</v>
      </c>
      <c r="F6" s="165">
        <v>7906</v>
      </c>
      <c r="G6" s="165">
        <v>6874</v>
      </c>
      <c r="H6" s="165">
        <v>7551</v>
      </c>
      <c r="I6" s="165">
        <v>7033</v>
      </c>
      <c r="J6" s="316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</row>
    <row r="7" spans="1:24" s="67" customFormat="1" ht="19.5" customHeight="1">
      <c r="A7" s="68"/>
      <c r="B7" s="70" t="s">
        <v>29</v>
      </c>
      <c r="C7" s="175">
        <v>67</v>
      </c>
      <c r="D7" s="175">
        <v>75</v>
      </c>
      <c r="E7" s="175">
        <v>19</v>
      </c>
      <c r="F7" s="175">
        <v>20</v>
      </c>
      <c r="G7" s="175">
        <v>17</v>
      </c>
      <c r="H7" s="175">
        <v>19</v>
      </c>
      <c r="I7" s="175">
        <v>32</v>
      </c>
      <c r="J7" s="316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77"/>
      <c r="X7" s="277"/>
    </row>
    <row r="8" spans="1:24" s="67" customFormat="1" ht="19.5" customHeight="1">
      <c r="A8" s="71"/>
      <c r="B8" s="70" t="s">
        <v>6</v>
      </c>
      <c r="C8" s="175">
        <v>1020</v>
      </c>
      <c r="D8" s="175">
        <v>997</v>
      </c>
      <c r="E8" s="175">
        <v>205</v>
      </c>
      <c r="F8" s="175">
        <v>316</v>
      </c>
      <c r="G8" s="175">
        <v>225</v>
      </c>
      <c r="H8" s="175">
        <v>251</v>
      </c>
      <c r="I8" s="175">
        <v>233</v>
      </c>
      <c r="J8" s="316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77"/>
      <c r="X8" s="277"/>
    </row>
    <row r="9" spans="1:24" s="67" customFormat="1" ht="19.5" customHeight="1">
      <c r="A9" s="71"/>
      <c r="B9" s="70" t="s">
        <v>82</v>
      </c>
      <c r="C9" s="175">
        <v>231</v>
      </c>
      <c r="D9" s="175">
        <v>262</v>
      </c>
      <c r="E9" s="175">
        <v>47</v>
      </c>
      <c r="F9" s="175">
        <v>65</v>
      </c>
      <c r="G9" s="175">
        <v>66</v>
      </c>
      <c r="H9" s="175">
        <v>84</v>
      </c>
      <c r="I9" s="175">
        <v>80</v>
      </c>
      <c r="J9" s="316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77"/>
      <c r="X9" s="277"/>
    </row>
    <row r="10" spans="1:24" s="67" customFormat="1" ht="19.5" customHeight="1">
      <c r="A10" s="71"/>
      <c r="B10" s="70" t="s">
        <v>7</v>
      </c>
      <c r="C10" s="175">
        <v>6964</v>
      </c>
      <c r="D10" s="175">
        <v>6328</v>
      </c>
      <c r="E10" s="175">
        <v>1744</v>
      </c>
      <c r="F10" s="175">
        <v>1733</v>
      </c>
      <c r="G10" s="175">
        <v>1464</v>
      </c>
      <c r="H10" s="175">
        <v>1387</v>
      </c>
      <c r="I10" s="175">
        <v>1177</v>
      </c>
      <c r="J10" s="316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77"/>
      <c r="X10" s="277"/>
    </row>
    <row r="11" spans="1:24" s="67" customFormat="1" ht="19.5" customHeight="1">
      <c r="A11" s="71"/>
      <c r="B11" s="70" t="s">
        <v>8</v>
      </c>
      <c r="C11" s="175">
        <v>1537</v>
      </c>
      <c r="D11" s="175">
        <v>1387</v>
      </c>
      <c r="E11" s="175">
        <v>388</v>
      </c>
      <c r="F11" s="175">
        <v>342</v>
      </c>
      <c r="G11" s="175">
        <v>367</v>
      </c>
      <c r="H11" s="175">
        <v>290</v>
      </c>
      <c r="I11" s="175">
        <v>269</v>
      </c>
      <c r="J11" s="316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77"/>
      <c r="X11" s="277"/>
    </row>
    <row r="12" spans="1:24" s="67" customFormat="1" ht="19.5" customHeight="1">
      <c r="A12" s="71"/>
      <c r="B12" s="70" t="s">
        <v>9</v>
      </c>
      <c r="C12" s="175">
        <v>3097</v>
      </c>
      <c r="D12" s="175">
        <v>3644</v>
      </c>
      <c r="E12" s="175">
        <v>773</v>
      </c>
      <c r="F12" s="175">
        <v>1095</v>
      </c>
      <c r="G12" s="175">
        <v>793</v>
      </c>
      <c r="H12" s="175">
        <v>983</v>
      </c>
      <c r="I12" s="175">
        <v>900</v>
      </c>
      <c r="J12" s="316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77"/>
      <c r="X12" s="277"/>
    </row>
    <row r="13" spans="1:24" s="67" customFormat="1" ht="19.5" customHeight="1">
      <c r="A13" s="71"/>
      <c r="B13" s="70" t="s">
        <v>10</v>
      </c>
      <c r="C13" s="175">
        <v>2830</v>
      </c>
      <c r="D13" s="175">
        <v>2600</v>
      </c>
      <c r="E13" s="175">
        <v>737</v>
      </c>
      <c r="F13" s="175">
        <v>607</v>
      </c>
      <c r="G13" s="175">
        <v>496</v>
      </c>
      <c r="H13" s="175">
        <v>760</v>
      </c>
      <c r="I13" s="175">
        <v>971</v>
      </c>
      <c r="J13" s="316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77"/>
      <c r="X13" s="277"/>
    </row>
    <row r="14" spans="1:24" s="67" customFormat="1" ht="19.5" customHeight="1">
      <c r="A14" s="71"/>
      <c r="B14" s="70" t="s">
        <v>11</v>
      </c>
      <c r="C14" s="175">
        <v>375</v>
      </c>
      <c r="D14" s="175">
        <v>606</v>
      </c>
      <c r="E14" s="175">
        <v>187</v>
      </c>
      <c r="F14" s="175">
        <v>200</v>
      </c>
      <c r="G14" s="175">
        <v>117</v>
      </c>
      <c r="H14" s="175">
        <v>102</v>
      </c>
      <c r="I14" s="175">
        <v>113</v>
      </c>
      <c r="J14" s="316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77"/>
      <c r="X14" s="277"/>
    </row>
    <row r="15" spans="1:24" s="67" customFormat="1" ht="19.5" customHeight="1">
      <c r="A15" s="71"/>
      <c r="B15" s="70" t="s">
        <v>14</v>
      </c>
      <c r="C15" s="175">
        <v>3500</v>
      </c>
      <c r="D15" s="175">
        <v>2938</v>
      </c>
      <c r="E15" s="175">
        <v>618</v>
      </c>
      <c r="F15" s="175">
        <v>742</v>
      </c>
      <c r="G15" s="175">
        <v>758</v>
      </c>
      <c r="H15" s="175">
        <v>820</v>
      </c>
      <c r="I15" s="175">
        <v>1016</v>
      </c>
      <c r="J15" s="316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77"/>
      <c r="X15" s="277"/>
    </row>
    <row r="16" spans="1:24" s="67" customFormat="1" ht="19.5" customHeight="1">
      <c r="A16" s="71"/>
      <c r="B16" s="70" t="s">
        <v>25</v>
      </c>
      <c r="C16" s="175">
        <v>994</v>
      </c>
      <c r="D16" s="175">
        <v>878</v>
      </c>
      <c r="E16" s="175">
        <v>227</v>
      </c>
      <c r="F16" s="175">
        <v>260</v>
      </c>
      <c r="G16" s="175">
        <v>196</v>
      </c>
      <c r="H16" s="175">
        <v>195</v>
      </c>
      <c r="I16" s="175">
        <v>213</v>
      </c>
      <c r="J16" s="316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77"/>
      <c r="X16" s="277"/>
    </row>
    <row r="17" spans="1:24" s="67" customFormat="1" ht="19.5" customHeight="1">
      <c r="A17" s="71"/>
      <c r="B17" s="70" t="s">
        <v>13</v>
      </c>
      <c r="C17" s="175">
        <v>7546</v>
      </c>
      <c r="D17" s="175">
        <v>7411</v>
      </c>
      <c r="E17" s="175">
        <v>1980</v>
      </c>
      <c r="F17" s="175">
        <v>1773</v>
      </c>
      <c r="G17" s="175">
        <v>1702</v>
      </c>
      <c r="H17" s="175">
        <v>1956</v>
      </c>
      <c r="I17" s="175">
        <v>1429</v>
      </c>
      <c r="J17" s="316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77"/>
      <c r="X17" s="277"/>
    </row>
    <row r="18" spans="1:24" s="67" customFormat="1" ht="19.5" customHeight="1">
      <c r="A18" s="71"/>
      <c r="B18" s="72" t="s">
        <v>202</v>
      </c>
      <c r="C18" s="175">
        <v>1887</v>
      </c>
      <c r="D18" s="175">
        <v>2722</v>
      </c>
      <c r="E18" s="175">
        <v>592</v>
      </c>
      <c r="F18" s="175">
        <v>753</v>
      </c>
      <c r="G18" s="175">
        <v>673</v>
      </c>
      <c r="H18" s="175">
        <v>704</v>
      </c>
      <c r="I18" s="175">
        <f>I6-SUM(I7:I17)</f>
        <v>600</v>
      </c>
      <c r="J18" s="316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77"/>
      <c r="X18" s="277"/>
    </row>
    <row r="19" spans="1:24" s="67" customFormat="1" ht="19.5" customHeight="1">
      <c r="A19" s="68" t="s">
        <v>61</v>
      </c>
      <c r="B19" s="72"/>
      <c r="C19" s="165">
        <v>10005</v>
      </c>
      <c r="D19" s="165">
        <v>10647</v>
      </c>
      <c r="E19" s="165">
        <v>2432</v>
      </c>
      <c r="F19" s="165">
        <v>2797</v>
      </c>
      <c r="G19" s="165">
        <v>2723</v>
      </c>
      <c r="H19" s="165">
        <v>2695</v>
      </c>
      <c r="I19" s="165">
        <v>2907</v>
      </c>
      <c r="J19" s="316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77"/>
      <c r="X19" s="277"/>
    </row>
    <row r="20" spans="1:24" s="67" customFormat="1" ht="19.5" customHeight="1">
      <c r="A20" s="68"/>
      <c r="B20" s="72" t="s">
        <v>68</v>
      </c>
      <c r="C20" s="175">
        <v>1165</v>
      </c>
      <c r="D20" s="175">
        <v>1137</v>
      </c>
      <c r="E20" s="175">
        <v>273</v>
      </c>
      <c r="F20" s="175">
        <v>324</v>
      </c>
      <c r="G20" s="175">
        <v>300</v>
      </c>
      <c r="H20" s="175">
        <v>240</v>
      </c>
      <c r="I20" s="175">
        <v>252</v>
      </c>
      <c r="J20" s="316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77"/>
      <c r="X20" s="277"/>
    </row>
    <row r="21" spans="1:24" s="67" customFormat="1" ht="19.5" customHeight="1">
      <c r="A21" s="71"/>
      <c r="B21" s="72" t="s">
        <v>335</v>
      </c>
      <c r="C21" s="175">
        <v>241</v>
      </c>
      <c r="D21" s="175">
        <v>187</v>
      </c>
      <c r="E21" s="175">
        <v>44</v>
      </c>
      <c r="F21" s="175">
        <v>79</v>
      </c>
      <c r="G21" s="175">
        <v>47</v>
      </c>
      <c r="H21" s="175">
        <v>17</v>
      </c>
      <c r="I21" s="175">
        <v>26</v>
      </c>
      <c r="J21" s="316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77"/>
      <c r="X21" s="277"/>
    </row>
    <row r="22" spans="1:24" s="67" customFormat="1" ht="19.5" customHeight="1">
      <c r="A22" s="71"/>
      <c r="B22" s="72" t="s">
        <v>17</v>
      </c>
      <c r="C22" s="175">
        <v>894</v>
      </c>
      <c r="D22" s="175">
        <v>848</v>
      </c>
      <c r="E22" s="175">
        <v>138</v>
      </c>
      <c r="F22" s="175">
        <v>172</v>
      </c>
      <c r="G22" s="175">
        <v>201</v>
      </c>
      <c r="H22" s="175">
        <v>337</v>
      </c>
      <c r="I22" s="175">
        <v>278</v>
      </c>
      <c r="J22" s="316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77"/>
      <c r="X22" s="277"/>
    </row>
    <row r="23" spans="1:24" s="67" customFormat="1" ht="19.5" customHeight="1">
      <c r="A23" s="71"/>
      <c r="B23" s="72" t="s">
        <v>24</v>
      </c>
      <c r="C23" s="175">
        <v>757</v>
      </c>
      <c r="D23" s="175">
        <v>1204</v>
      </c>
      <c r="E23" s="175">
        <v>250</v>
      </c>
      <c r="F23" s="175">
        <v>389</v>
      </c>
      <c r="G23" s="175">
        <v>241</v>
      </c>
      <c r="H23" s="175">
        <v>324</v>
      </c>
      <c r="I23" s="175">
        <v>442</v>
      </c>
      <c r="J23" s="316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77"/>
      <c r="X23" s="277"/>
    </row>
    <row r="24" spans="1:24" s="67" customFormat="1" ht="19.5" customHeight="1">
      <c r="A24" s="71"/>
      <c r="B24" s="72" t="s">
        <v>79</v>
      </c>
      <c r="C24" s="175">
        <v>73</v>
      </c>
      <c r="D24" s="175">
        <v>95</v>
      </c>
      <c r="E24" s="175">
        <v>17</v>
      </c>
      <c r="F24" s="175">
        <v>34</v>
      </c>
      <c r="G24" s="175">
        <v>27</v>
      </c>
      <c r="H24" s="175">
        <v>17</v>
      </c>
      <c r="I24" s="175">
        <v>16</v>
      </c>
      <c r="J24" s="316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77"/>
      <c r="X24" s="277"/>
    </row>
    <row r="25" spans="1:24" s="67" customFormat="1" ht="19.5" customHeight="1">
      <c r="A25" s="71"/>
      <c r="B25" s="72" t="s">
        <v>85</v>
      </c>
      <c r="C25" s="175">
        <v>33</v>
      </c>
      <c r="D25" s="175">
        <v>9</v>
      </c>
      <c r="E25" s="175">
        <v>3</v>
      </c>
      <c r="F25" s="175">
        <v>2</v>
      </c>
      <c r="G25" s="175">
        <v>3</v>
      </c>
      <c r="H25" s="175">
        <v>1</v>
      </c>
      <c r="I25" s="175">
        <v>1</v>
      </c>
      <c r="J25" s="316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77"/>
      <c r="X25" s="277"/>
    </row>
    <row r="26" spans="1:24" s="67" customFormat="1" ht="19.5" customHeight="1">
      <c r="A26" s="71"/>
      <c r="B26" s="72" t="s">
        <v>20</v>
      </c>
      <c r="C26" s="175">
        <v>904</v>
      </c>
      <c r="D26" s="175">
        <v>1218</v>
      </c>
      <c r="E26" s="175">
        <v>305</v>
      </c>
      <c r="F26" s="175">
        <v>332</v>
      </c>
      <c r="G26" s="175">
        <v>325</v>
      </c>
      <c r="H26" s="175">
        <v>256</v>
      </c>
      <c r="I26" s="175">
        <v>257</v>
      </c>
      <c r="J26" s="316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77"/>
      <c r="X26" s="277"/>
    </row>
    <row r="27" spans="1:24" s="67" customFormat="1" ht="19.5" customHeight="1">
      <c r="A27" s="71"/>
      <c r="B27" s="72" t="s">
        <v>80</v>
      </c>
      <c r="C27" s="175">
        <v>735</v>
      </c>
      <c r="D27" s="175">
        <v>652</v>
      </c>
      <c r="E27" s="175">
        <v>146</v>
      </c>
      <c r="F27" s="175">
        <v>161</v>
      </c>
      <c r="G27" s="175">
        <v>209</v>
      </c>
      <c r="H27" s="175">
        <v>136</v>
      </c>
      <c r="I27" s="175">
        <v>144</v>
      </c>
      <c r="J27" s="316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77"/>
      <c r="X27" s="277"/>
    </row>
    <row r="28" spans="1:24" s="67" customFormat="1" ht="19.5" customHeight="1">
      <c r="A28" s="71"/>
      <c r="B28" s="72" t="s">
        <v>34</v>
      </c>
      <c r="C28" s="175">
        <v>519</v>
      </c>
      <c r="D28" s="175">
        <v>232</v>
      </c>
      <c r="E28" s="175">
        <v>70</v>
      </c>
      <c r="F28" s="175">
        <v>88</v>
      </c>
      <c r="G28" s="175">
        <v>36</v>
      </c>
      <c r="H28" s="175">
        <v>38</v>
      </c>
      <c r="I28" s="175">
        <v>56</v>
      </c>
      <c r="J28" s="316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77"/>
      <c r="X28" s="277"/>
    </row>
    <row r="29" spans="1:24" s="67" customFormat="1" ht="19.5" customHeight="1">
      <c r="A29" s="73"/>
      <c r="B29" s="74" t="s">
        <v>202</v>
      </c>
      <c r="C29" s="181">
        <v>4684</v>
      </c>
      <c r="D29" s="181">
        <v>5065</v>
      </c>
      <c r="E29" s="181">
        <v>1186</v>
      </c>
      <c r="F29" s="181">
        <v>1216</v>
      </c>
      <c r="G29" s="181">
        <v>1334</v>
      </c>
      <c r="H29" s="181">
        <v>1329</v>
      </c>
      <c r="I29" s="181">
        <f>I19-SUM(I20:I28)</f>
        <v>1435</v>
      </c>
      <c r="J29" s="316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77"/>
      <c r="X29" s="277"/>
    </row>
    <row r="30" spans="1:24" ht="18" customHeight="1">
      <c r="A30" s="9" t="s">
        <v>390</v>
      </c>
      <c r="B30" s="52"/>
      <c r="C30" s="10"/>
      <c r="E30" s="58"/>
      <c r="F30" s="58"/>
      <c r="G30" s="58"/>
      <c r="H30" s="58"/>
      <c r="J30" s="316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77"/>
      <c r="X30" s="277"/>
    </row>
    <row r="31" spans="2:9" ht="18" customHeight="1">
      <c r="B31" s="34"/>
      <c r="C31" s="35"/>
      <c r="D31" s="35"/>
      <c r="I31" s="35"/>
    </row>
  </sheetData>
  <sheetProtection/>
  <mergeCells count="7">
    <mergeCell ref="J1:J30"/>
    <mergeCell ref="A3:B4"/>
    <mergeCell ref="C3:C4"/>
    <mergeCell ref="D3:D4"/>
    <mergeCell ref="E3:H3"/>
    <mergeCell ref="A1:H1"/>
    <mergeCell ref="A2:I2"/>
  </mergeCells>
  <printOptions horizontalCentered="1"/>
  <pageMargins left="0.25" right="0.25" top="0.5" bottom="0.5" header="0" footer="0"/>
  <pageSetup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7109375" style="3" customWidth="1"/>
    <col min="2" max="2" width="26.7109375" style="3" customWidth="1"/>
    <col min="3" max="9" width="16.57421875" style="3" customWidth="1"/>
    <col min="10" max="10" width="6.7109375" style="38" customWidth="1"/>
    <col min="11" max="16384" width="9.140625" style="3" customWidth="1"/>
  </cols>
  <sheetData>
    <row r="1" spans="1:10" s="11" customFormat="1" ht="18" customHeight="1">
      <c r="A1" s="309" t="s">
        <v>394</v>
      </c>
      <c r="B1" s="309"/>
      <c r="C1" s="309"/>
      <c r="D1" s="309"/>
      <c r="E1" s="309"/>
      <c r="F1" s="309"/>
      <c r="G1" s="309"/>
      <c r="H1" s="309"/>
      <c r="I1" s="140"/>
      <c r="J1" s="316">
        <v>18</v>
      </c>
    </row>
    <row r="2" spans="1:10" ht="18" customHeight="1">
      <c r="A2" s="308" t="s">
        <v>206</v>
      </c>
      <c r="B2" s="308"/>
      <c r="C2" s="308"/>
      <c r="D2" s="308"/>
      <c r="E2" s="308"/>
      <c r="F2" s="308"/>
      <c r="G2" s="308"/>
      <c r="H2" s="308"/>
      <c r="I2" s="308"/>
      <c r="J2" s="316"/>
    </row>
    <row r="3" spans="1:10" s="67" customFormat="1" ht="34.5" customHeight="1">
      <c r="A3" s="317" t="s">
        <v>5</v>
      </c>
      <c r="B3" s="318"/>
      <c r="C3" s="321">
        <v>2018</v>
      </c>
      <c r="D3" s="303" t="s">
        <v>388</v>
      </c>
      <c r="E3" s="305" t="s">
        <v>388</v>
      </c>
      <c r="F3" s="306"/>
      <c r="G3" s="306"/>
      <c r="H3" s="307"/>
      <c r="I3" s="242" t="s">
        <v>386</v>
      </c>
      <c r="J3" s="316"/>
    </row>
    <row r="4" spans="1:10" s="67" customFormat="1" ht="34.5" customHeight="1">
      <c r="A4" s="319"/>
      <c r="B4" s="320"/>
      <c r="C4" s="322"/>
      <c r="D4" s="304"/>
      <c r="E4" s="7" t="s">
        <v>310</v>
      </c>
      <c r="F4" s="7" t="s">
        <v>311</v>
      </c>
      <c r="G4" s="7" t="s">
        <v>312</v>
      </c>
      <c r="H4" s="7" t="s">
        <v>313</v>
      </c>
      <c r="I4" s="7" t="s">
        <v>310</v>
      </c>
      <c r="J4" s="316"/>
    </row>
    <row r="5" spans="1:10" s="67" customFormat="1" ht="23.25" customHeight="1">
      <c r="A5" s="68" t="s">
        <v>62</v>
      </c>
      <c r="B5" s="72"/>
      <c r="C5" s="165">
        <v>18256</v>
      </c>
      <c r="D5" s="165">
        <v>17906</v>
      </c>
      <c r="E5" s="195">
        <v>4358</v>
      </c>
      <c r="F5" s="195">
        <v>4704</v>
      </c>
      <c r="G5" s="195">
        <v>4450</v>
      </c>
      <c r="H5" s="195">
        <v>4394</v>
      </c>
      <c r="I5" s="165">
        <v>3945</v>
      </c>
      <c r="J5" s="316"/>
    </row>
    <row r="6" spans="1:10" s="67" customFormat="1" ht="23.25" customHeight="1">
      <c r="A6" s="71"/>
      <c r="B6" s="72" t="s">
        <v>37</v>
      </c>
      <c r="C6" s="175">
        <v>151</v>
      </c>
      <c r="D6" s="175">
        <v>179</v>
      </c>
      <c r="E6" s="175">
        <v>47</v>
      </c>
      <c r="F6" s="175">
        <v>36</v>
      </c>
      <c r="G6" s="175">
        <v>37</v>
      </c>
      <c r="H6" s="175">
        <v>59</v>
      </c>
      <c r="I6" s="175">
        <v>17</v>
      </c>
      <c r="J6" s="316"/>
    </row>
    <row r="7" spans="1:10" s="67" customFormat="1" ht="23.25" customHeight="1">
      <c r="A7" s="71"/>
      <c r="B7" s="72" t="s">
        <v>46</v>
      </c>
      <c r="C7" s="175">
        <v>30</v>
      </c>
      <c r="D7" s="175">
        <v>20</v>
      </c>
      <c r="E7" s="175">
        <v>7</v>
      </c>
      <c r="F7" s="175">
        <v>3</v>
      </c>
      <c r="G7" s="175">
        <v>4</v>
      </c>
      <c r="H7" s="175">
        <v>6</v>
      </c>
      <c r="I7" s="175">
        <v>8</v>
      </c>
      <c r="J7" s="316"/>
    </row>
    <row r="8" spans="1:10" s="67" customFormat="1" ht="23.25" customHeight="1">
      <c r="A8" s="71"/>
      <c r="B8" s="72" t="s">
        <v>18</v>
      </c>
      <c r="C8" s="175">
        <v>1944</v>
      </c>
      <c r="D8" s="175">
        <v>1962</v>
      </c>
      <c r="E8" s="175">
        <v>616</v>
      </c>
      <c r="F8" s="175">
        <v>463</v>
      </c>
      <c r="G8" s="175">
        <v>391</v>
      </c>
      <c r="H8" s="175">
        <v>492</v>
      </c>
      <c r="I8" s="175">
        <v>561</v>
      </c>
      <c r="J8" s="316"/>
    </row>
    <row r="9" spans="1:10" s="67" customFormat="1" ht="23.25" customHeight="1">
      <c r="A9" s="71"/>
      <c r="B9" s="72" t="s">
        <v>74</v>
      </c>
      <c r="C9" s="175">
        <v>4143</v>
      </c>
      <c r="D9" s="175">
        <v>4680</v>
      </c>
      <c r="E9" s="175">
        <v>1170</v>
      </c>
      <c r="F9" s="175">
        <v>1237</v>
      </c>
      <c r="G9" s="175">
        <v>1138</v>
      </c>
      <c r="H9" s="175">
        <v>1135</v>
      </c>
      <c r="I9" s="175">
        <v>1097</v>
      </c>
      <c r="J9" s="316"/>
    </row>
    <row r="10" spans="1:10" s="67" customFormat="1" ht="23.25" customHeight="1">
      <c r="A10" s="71"/>
      <c r="B10" s="72" t="s">
        <v>83</v>
      </c>
      <c r="C10" s="175">
        <v>319</v>
      </c>
      <c r="D10" s="175">
        <v>366</v>
      </c>
      <c r="E10" s="175">
        <v>108</v>
      </c>
      <c r="F10" s="175">
        <v>91</v>
      </c>
      <c r="G10" s="175">
        <v>78</v>
      </c>
      <c r="H10" s="175">
        <v>89</v>
      </c>
      <c r="I10" s="175">
        <v>57</v>
      </c>
      <c r="J10" s="316"/>
    </row>
    <row r="11" spans="1:10" s="67" customFormat="1" ht="23.25" customHeight="1">
      <c r="A11" s="71"/>
      <c r="B11" s="72" t="s">
        <v>40</v>
      </c>
      <c r="C11" s="175">
        <v>120</v>
      </c>
      <c r="D11" s="175">
        <v>144</v>
      </c>
      <c r="E11" s="175">
        <v>45</v>
      </c>
      <c r="F11" s="175">
        <v>25</v>
      </c>
      <c r="G11" s="175">
        <v>34</v>
      </c>
      <c r="H11" s="175">
        <v>40</v>
      </c>
      <c r="I11" s="175">
        <v>20</v>
      </c>
      <c r="J11" s="316"/>
    </row>
    <row r="12" spans="1:10" s="67" customFormat="1" ht="23.25" customHeight="1">
      <c r="A12" s="71"/>
      <c r="B12" s="72" t="s">
        <v>12</v>
      </c>
      <c r="C12" s="175">
        <v>2104</v>
      </c>
      <c r="D12" s="175">
        <v>1713</v>
      </c>
      <c r="E12" s="175">
        <v>443</v>
      </c>
      <c r="F12" s="175">
        <v>470</v>
      </c>
      <c r="G12" s="175">
        <v>345</v>
      </c>
      <c r="H12" s="175">
        <v>455</v>
      </c>
      <c r="I12" s="175">
        <v>264</v>
      </c>
      <c r="J12" s="316"/>
    </row>
    <row r="13" spans="1:10" s="67" customFormat="1" ht="23.25" customHeight="1">
      <c r="A13" s="71"/>
      <c r="B13" s="72" t="s">
        <v>19</v>
      </c>
      <c r="C13" s="175">
        <v>985</v>
      </c>
      <c r="D13" s="175">
        <v>983</v>
      </c>
      <c r="E13" s="175">
        <v>211</v>
      </c>
      <c r="F13" s="175">
        <v>284</v>
      </c>
      <c r="G13" s="175">
        <v>280</v>
      </c>
      <c r="H13" s="175">
        <v>208</v>
      </c>
      <c r="I13" s="175">
        <v>183</v>
      </c>
      <c r="J13" s="316"/>
    </row>
    <row r="14" spans="1:10" s="67" customFormat="1" ht="23.25" customHeight="1">
      <c r="A14" s="71"/>
      <c r="B14" s="72" t="s">
        <v>72</v>
      </c>
      <c r="C14" s="175">
        <v>7386</v>
      </c>
      <c r="D14" s="175">
        <v>6957</v>
      </c>
      <c r="E14" s="175">
        <v>1473</v>
      </c>
      <c r="F14" s="175">
        <v>1863</v>
      </c>
      <c r="G14" s="175">
        <v>1913</v>
      </c>
      <c r="H14" s="175">
        <v>1708</v>
      </c>
      <c r="I14" s="175">
        <v>1497</v>
      </c>
      <c r="J14" s="316"/>
    </row>
    <row r="15" spans="1:10" s="67" customFormat="1" ht="23.25" customHeight="1">
      <c r="A15" s="71"/>
      <c r="B15" s="72" t="s">
        <v>44</v>
      </c>
      <c r="C15" s="175">
        <v>53</v>
      </c>
      <c r="D15" s="175">
        <v>26</v>
      </c>
      <c r="E15" s="175">
        <v>5</v>
      </c>
      <c r="F15" s="175">
        <v>5</v>
      </c>
      <c r="G15" s="175">
        <v>5</v>
      </c>
      <c r="H15" s="175">
        <v>11</v>
      </c>
      <c r="I15" s="175">
        <v>11</v>
      </c>
      <c r="J15" s="316"/>
    </row>
    <row r="16" spans="1:10" s="67" customFormat="1" ht="23.25" customHeight="1">
      <c r="A16" s="71"/>
      <c r="B16" s="72" t="s">
        <v>202</v>
      </c>
      <c r="C16" s="175">
        <v>1021</v>
      </c>
      <c r="D16" s="175">
        <v>876</v>
      </c>
      <c r="E16" s="175">
        <v>233</v>
      </c>
      <c r="F16" s="175">
        <v>227</v>
      </c>
      <c r="G16" s="175">
        <v>225</v>
      </c>
      <c r="H16" s="175">
        <v>191</v>
      </c>
      <c r="I16" s="175">
        <f>I5-SUM(I6:I15)</f>
        <v>230</v>
      </c>
      <c r="J16" s="316"/>
    </row>
    <row r="17" spans="1:10" s="67" customFormat="1" ht="23.25" customHeight="1">
      <c r="A17" s="68" t="s">
        <v>63</v>
      </c>
      <c r="B17" s="72"/>
      <c r="C17" s="165">
        <v>8511</v>
      </c>
      <c r="D17" s="165">
        <v>7600</v>
      </c>
      <c r="E17" s="165">
        <v>1969</v>
      </c>
      <c r="F17" s="165">
        <v>2083</v>
      </c>
      <c r="G17" s="165">
        <v>1881</v>
      </c>
      <c r="H17" s="165">
        <v>1667</v>
      </c>
      <c r="I17" s="165">
        <v>1687</v>
      </c>
      <c r="J17" s="316"/>
    </row>
    <row r="18" spans="1:10" s="67" customFormat="1" ht="23.25" customHeight="1">
      <c r="A18" s="71"/>
      <c r="B18" s="72" t="s">
        <v>16</v>
      </c>
      <c r="C18" s="175">
        <v>280</v>
      </c>
      <c r="D18" s="175">
        <v>266</v>
      </c>
      <c r="E18" s="175">
        <v>67</v>
      </c>
      <c r="F18" s="175">
        <v>83</v>
      </c>
      <c r="G18" s="175">
        <v>68</v>
      </c>
      <c r="H18" s="175">
        <v>48</v>
      </c>
      <c r="I18" s="175">
        <v>61</v>
      </c>
      <c r="J18" s="316"/>
    </row>
    <row r="19" spans="1:10" s="67" customFormat="1" ht="23.25" customHeight="1">
      <c r="A19" s="71"/>
      <c r="B19" s="72" t="s">
        <v>22</v>
      </c>
      <c r="C19" s="175">
        <v>8015</v>
      </c>
      <c r="D19" s="175">
        <v>7163</v>
      </c>
      <c r="E19" s="175">
        <v>1882</v>
      </c>
      <c r="F19" s="175">
        <v>1960</v>
      </c>
      <c r="G19" s="175">
        <v>1758</v>
      </c>
      <c r="H19" s="175">
        <v>1563</v>
      </c>
      <c r="I19" s="175">
        <v>1596</v>
      </c>
      <c r="J19" s="316"/>
    </row>
    <row r="20" spans="1:10" s="67" customFormat="1" ht="23.25" customHeight="1">
      <c r="A20" s="71"/>
      <c r="B20" s="72" t="s">
        <v>86</v>
      </c>
      <c r="C20" s="175">
        <v>80</v>
      </c>
      <c r="D20" s="175">
        <v>68</v>
      </c>
      <c r="E20" s="175">
        <v>10</v>
      </c>
      <c r="F20" s="175">
        <v>18</v>
      </c>
      <c r="G20" s="175">
        <v>21</v>
      </c>
      <c r="H20" s="175">
        <v>19</v>
      </c>
      <c r="I20" s="175">
        <v>10</v>
      </c>
      <c r="J20" s="316"/>
    </row>
    <row r="21" spans="1:10" s="67" customFormat="1" ht="23.25" customHeight="1">
      <c r="A21" s="71"/>
      <c r="B21" s="72" t="s">
        <v>202</v>
      </c>
      <c r="C21" s="175">
        <v>136</v>
      </c>
      <c r="D21" s="175">
        <v>103</v>
      </c>
      <c r="E21" s="175">
        <v>10</v>
      </c>
      <c r="F21" s="175">
        <v>22</v>
      </c>
      <c r="G21" s="175">
        <v>34</v>
      </c>
      <c r="H21" s="175">
        <v>37</v>
      </c>
      <c r="I21" s="175">
        <f>I17-SUM(I18:I20)</f>
        <v>20</v>
      </c>
      <c r="J21" s="316"/>
    </row>
    <row r="22" spans="1:10" s="67" customFormat="1" ht="23.25" customHeight="1">
      <c r="A22" s="68" t="s">
        <v>64</v>
      </c>
      <c r="B22" s="72"/>
      <c r="C22" s="165">
        <v>446</v>
      </c>
      <c r="D22" s="165">
        <v>610</v>
      </c>
      <c r="E22" s="165">
        <v>143</v>
      </c>
      <c r="F22" s="165">
        <v>168</v>
      </c>
      <c r="G22" s="165">
        <v>130</v>
      </c>
      <c r="H22" s="165">
        <v>169</v>
      </c>
      <c r="I22" s="165">
        <v>99</v>
      </c>
      <c r="J22" s="316"/>
    </row>
    <row r="23" spans="1:10" s="67" customFormat="1" ht="23.25" customHeight="1">
      <c r="A23" s="71"/>
      <c r="B23" s="72" t="s">
        <v>15</v>
      </c>
      <c r="C23" s="175">
        <v>338</v>
      </c>
      <c r="D23" s="175">
        <v>501</v>
      </c>
      <c r="E23" s="175">
        <v>124</v>
      </c>
      <c r="F23" s="175">
        <v>145</v>
      </c>
      <c r="G23" s="175">
        <v>90</v>
      </c>
      <c r="H23" s="175">
        <v>142</v>
      </c>
      <c r="I23" s="175">
        <v>56</v>
      </c>
      <c r="J23" s="316"/>
    </row>
    <row r="24" spans="1:10" s="67" customFormat="1" ht="23.25" customHeight="1">
      <c r="A24" s="71"/>
      <c r="B24" s="70" t="s">
        <v>84</v>
      </c>
      <c r="C24" s="175">
        <v>103</v>
      </c>
      <c r="D24" s="175">
        <v>104</v>
      </c>
      <c r="E24" s="175">
        <v>18</v>
      </c>
      <c r="F24" s="175">
        <v>22</v>
      </c>
      <c r="G24" s="175">
        <v>37</v>
      </c>
      <c r="H24" s="175">
        <v>27</v>
      </c>
      <c r="I24" s="175">
        <v>43</v>
      </c>
      <c r="J24" s="316"/>
    </row>
    <row r="25" spans="1:10" s="67" customFormat="1" ht="23.25" customHeight="1">
      <c r="A25" s="73"/>
      <c r="B25" s="74" t="s">
        <v>202</v>
      </c>
      <c r="C25" s="181">
        <v>5</v>
      </c>
      <c r="D25" s="181">
        <v>5</v>
      </c>
      <c r="E25" s="181">
        <v>1</v>
      </c>
      <c r="F25" s="181">
        <v>1</v>
      </c>
      <c r="G25" s="181">
        <v>3</v>
      </c>
      <c r="H25" s="220">
        <v>0</v>
      </c>
      <c r="I25" s="220">
        <v>0</v>
      </c>
      <c r="J25" s="316"/>
    </row>
    <row r="26" spans="1:10" ht="18" customHeight="1">
      <c r="A26" s="9" t="s">
        <v>336</v>
      </c>
      <c r="B26" s="52"/>
      <c r="C26" s="10"/>
      <c r="E26" s="58"/>
      <c r="F26" s="58"/>
      <c r="G26" s="58"/>
      <c r="H26" s="58"/>
      <c r="J26" s="316"/>
    </row>
    <row r="27" spans="5:8" ht="12" customHeight="1">
      <c r="E27" s="42"/>
      <c r="F27" s="42"/>
      <c r="G27" s="42"/>
      <c r="H27" s="42"/>
    </row>
  </sheetData>
  <sheetProtection/>
  <mergeCells count="7">
    <mergeCell ref="J1:J26"/>
    <mergeCell ref="A3:B4"/>
    <mergeCell ref="C3:C4"/>
    <mergeCell ref="D3:D4"/>
    <mergeCell ref="E3:H3"/>
    <mergeCell ref="A1:H1"/>
    <mergeCell ref="A2:I2"/>
  </mergeCells>
  <printOptions horizontalCentered="1"/>
  <pageMargins left="0.25" right="0.25" top="0.25" bottom="0.25" header="0" footer="0"/>
  <pageSetup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7">
      <selection activeCell="A1" sqref="A1:H1"/>
    </sheetView>
  </sheetViews>
  <sheetFormatPr defaultColWidth="9.140625" defaultRowHeight="12.75"/>
  <cols>
    <col min="1" max="1" width="8.7109375" style="2" customWidth="1"/>
    <col min="2" max="2" width="30.00390625" style="2" customWidth="1"/>
    <col min="3" max="9" width="16.00390625" style="2" customWidth="1"/>
    <col min="10" max="10" width="6.7109375" style="39" customWidth="1"/>
    <col min="11" max="11" width="8.28125" style="39" bestFit="1" customWidth="1"/>
    <col min="12" max="16384" width="9.140625" style="2" customWidth="1"/>
  </cols>
  <sheetData>
    <row r="1" spans="1:11" s="1" customFormat="1" ht="15.75" customHeight="1">
      <c r="A1" s="309" t="s">
        <v>372</v>
      </c>
      <c r="B1" s="309"/>
      <c r="C1" s="309"/>
      <c r="D1" s="309"/>
      <c r="E1" s="309"/>
      <c r="F1" s="309"/>
      <c r="G1" s="309"/>
      <c r="H1" s="309"/>
      <c r="I1" s="140"/>
      <c r="J1" s="300">
        <v>19</v>
      </c>
      <c r="K1" s="234"/>
    </row>
    <row r="2" spans="1:11" ht="15.75" customHeight="1">
      <c r="A2" s="308" t="s">
        <v>206</v>
      </c>
      <c r="B2" s="308"/>
      <c r="C2" s="308"/>
      <c r="D2" s="308"/>
      <c r="E2" s="308"/>
      <c r="F2" s="308"/>
      <c r="G2" s="308"/>
      <c r="H2" s="308"/>
      <c r="I2" s="308"/>
      <c r="J2" s="300"/>
      <c r="K2" s="234"/>
    </row>
    <row r="3" spans="1:11" ht="27.75" customHeight="1">
      <c r="A3" s="323" t="s">
        <v>5</v>
      </c>
      <c r="B3" s="324"/>
      <c r="C3" s="303">
        <v>2018</v>
      </c>
      <c r="D3" s="303" t="s">
        <v>332</v>
      </c>
      <c r="E3" s="305" t="s">
        <v>332</v>
      </c>
      <c r="F3" s="306"/>
      <c r="G3" s="306"/>
      <c r="H3" s="307"/>
      <c r="I3" s="242" t="s">
        <v>360</v>
      </c>
      <c r="J3" s="300"/>
      <c r="K3" s="234"/>
    </row>
    <row r="4" spans="1:16" ht="27.75" customHeight="1">
      <c r="A4" s="325"/>
      <c r="B4" s="326"/>
      <c r="C4" s="304"/>
      <c r="D4" s="304"/>
      <c r="E4" s="7" t="s">
        <v>310</v>
      </c>
      <c r="F4" s="7" t="s">
        <v>311</v>
      </c>
      <c r="G4" s="7" t="s">
        <v>312</v>
      </c>
      <c r="H4" s="7" t="s">
        <v>313</v>
      </c>
      <c r="I4" s="7" t="s">
        <v>310</v>
      </c>
      <c r="J4" s="300"/>
      <c r="K4" s="234"/>
      <c r="L4" s="279"/>
      <c r="M4" s="279"/>
      <c r="N4" s="279"/>
      <c r="O4" s="279"/>
      <c r="P4" s="279"/>
    </row>
    <row r="5" spans="1:16" ht="19.5" customHeight="1">
      <c r="A5" s="19"/>
      <c r="B5" s="31" t="s">
        <v>71</v>
      </c>
      <c r="C5" s="196">
        <v>50631</v>
      </c>
      <c r="D5" s="196">
        <v>52231</v>
      </c>
      <c r="E5" s="196">
        <v>12574</v>
      </c>
      <c r="F5" s="196">
        <v>13896</v>
      </c>
      <c r="G5" s="196">
        <v>12753</v>
      </c>
      <c r="H5" s="196">
        <v>13008</v>
      </c>
      <c r="I5" s="196">
        <f>'Table 1'!H6</f>
        <v>12139</v>
      </c>
      <c r="J5" s="300"/>
      <c r="K5" s="234"/>
      <c r="L5" s="278"/>
      <c r="M5" s="278"/>
      <c r="N5" s="278"/>
      <c r="O5" s="278"/>
      <c r="P5" s="278"/>
    </row>
    <row r="6" spans="1:18" ht="19.5" customHeight="1">
      <c r="A6" s="19" t="s">
        <v>60</v>
      </c>
      <c r="B6" s="29"/>
      <c r="C6" s="165">
        <v>27736</v>
      </c>
      <c r="D6" s="165">
        <v>27511</v>
      </c>
      <c r="E6" s="165">
        <v>6844</v>
      </c>
      <c r="F6" s="165">
        <v>7328</v>
      </c>
      <c r="G6" s="165">
        <v>6419</v>
      </c>
      <c r="H6" s="165">
        <v>6920</v>
      </c>
      <c r="I6" s="165">
        <v>6722</v>
      </c>
      <c r="J6" s="300"/>
      <c r="K6" s="278"/>
      <c r="L6" s="278"/>
      <c r="M6" s="278"/>
      <c r="N6" s="278"/>
      <c r="O6" s="278"/>
      <c r="P6" s="278"/>
      <c r="Q6" s="278"/>
      <c r="R6" s="278"/>
    </row>
    <row r="7" spans="1:11" ht="19.5" customHeight="1">
      <c r="A7" s="19"/>
      <c r="B7" s="29" t="s">
        <v>29</v>
      </c>
      <c r="C7" s="175">
        <v>66</v>
      </c>
      <c r="D7" s="175">
        <v>63</v>
      </c>
      <c r="E7" s="175">
        <v>19</v>
      </c>
      <c r="F7" s="175">
        <v>20</v>
      </c>
      <c r="G7" s="175">
        <v>12</v>
      </c>
      <c r="H7" s="175">
        <v>12</v>
      </c>
      <c r="I7" s="175">
        <v>30</v>
      </c>
      <c r="J7" s="300"/>
      <c r="K7" s="234"/>
    </row>
    <row r="8" spans="1:11" ht="19.5" customHeight="1">
      <c r="A8" s="6"/>
      <c r="B8" s="29" t="s">
        <v>6</v>
      </c>
      <c r="C8" s="175">
        <v>976</v>
      </c>
      <c r="D8" s="175">
        <v>950</v>
      </c>
      <c r="E8" s="175">
        <v>192</v>
      </c>
      <c r="F8" s="175">
        <v>301</v>
      </c>
      <c r="G8" s="175">
        <v>214</v>
      </c>
      <c r="H8" s="175">
        <v>243</v>
      </c>
      <c r="I8" s="175">
        <v>226</v>
      </c>
      <c r="J8" s="300"/>
      <c r="K8" s="234"/>
    </row>
    <row r="9" spans="1:11" ht="19.5" customHeight="1">
      <c r="A9" s="6"/>
      <c r="B9" s="29" t="s">
        <v>82</v>
      </c>
      <c r="C9" s="175">
        <v>230</v>
      </c>
      <c r="D9" s="175">
        <v>259</v>
      </c>
      <c r="E9" s="175">
        <v>47</v>
      </c>
      <c r="F9" s="175">
        <v>65</v>
      </c>
      <c r="G9" s="175">
        <v>65</v>
      </c>
      <c r="H9" s="175">
        <v>82</v>
      </c>
      <c r="I9" s="175">
        <v>79</v>
      </c>
      <c r="J9" s="300"/>
      <c r="K9" s="234"/>
    </row>
    <row r="10" spans="1:11" ht="19.5" customHeight="1">
      <c r="A10" s="6"/>
      <c r="B10" s="29" t="s">
        <v>7</v>
      </c>
      <c r="C10" s="175">
        <v>5593</v>
      </c>
      <c r="D10" s="175">
        <v>5234</v>
      </c>
      <c r="E10" s="175">
        <v>1355</v>
      </c>
      <c r="F10" s="175">
        <v>1494</v>
      </c>
      <c r="G10" s="175">
        <v>1220</v>
      </c>
      <c r="H10" s="175">
        <v>1165</v>
      </c>
      <c r="I10" s="175">
        <v>1083</v>
      </c>
      <c r="J10" s="300"/>
      <c r="K10" s="234"/>
    </row>
    <row r="11" spans="1:11" ht="19.5" customHeight="1">
      <c r="A11" s="6"/>
      <c r="B11" s="29" t="s">
        <v>8</v>
      </c>
      <c r="C11" s="175">
        <v>1362</v>
      </c>
      <c r="D11" s="175">
        <v>1284</v>
      </c>
      <c r="E11" s="175">
        <v>350</v>
      </c>
      <c r="F11" s="175">
        <v>318</v>
      </c>
      <c r="G11" s="175">
        <v>350</v>
      </c>
      <c r="H11" s="175">
        <v>266</v>
      </c>
      <c r="I11" s="175">
        <v>239</v>
      </c>
      <c r="J11" s="300"/>
      <c r="K11" s="234"/>
    </row>
    <row r="12" spans="1:11" ht="19.5" customHeight="1">
      <c r="A12" s="6"/>
      <c r="B12" s="29" t="s">
        <v>9</v>
      </c>
      <c r="C12" s="175">
        <v>3044</v>
      </c>
      <c r="D12" s="175">
        <v>3591</v>
      </c>
      <c r="E12" s="175">
        <v>761</v>
      </c>
      <c r="F12" s="175">
        <v>1090</v>
      </c>
      <c r="G12" s="175">
        <v>771</v>
      </c>
      <c r="H12" s="175">
        <v>969</v>
      </c>
      <c r="I12" s="175">
        <v>891</v>
      </c>
      <c r="J12" s="300"/>
      <c r="K12" s="234"/>
    </row>
    <row r="13" spans="1:11" ht="19.5" customHeight="1">
      <c r="A13" s="6"/>
      <c r="B13" s="29" t="s">
        <v>10</v>
      </c>
      <c r="C13" s="175">
        <v>2728</v>
      </c>
      <c r="D13" s="175">
        <v>2517</v>
      </c>
      <c r="E13" s="175">
        <v>686</v>
      </c>
      <c r="F13" s="175">
        <v>595</v>
      </c>
      <c r="G13" s="175">
        <v>483</v>
      </c>
      <c r="H13" s="175">
        <v>753</v>
      </c>
      <c r="I13" s="175">
        <v>965</v>
      </c>
      <c r="J13" s="300"/>
      <c r="K13" s="234"/>
    </row>
    <row r="14" spans="1:11" ht="19.5" customHeight="1">
      <c r="A14" s="6"/>
      <c r="B14" s="29" t="s">
        <v>11</v>
      </c>
      <c r="C14" s="175">
        <v>374</v>
      </c>
      <c r="D14" s="175">
        <v>522</v>
      </c>
      <c r="E14" s="175">
        <v>153</v>
      </c>
      <c r="F14" s="175">
        <v>183</v>
      </c>
      <c r="G14" s="175">
        <v>116</v>
      </c>
      <c r="H14" s="175">
        <v>70</v>
      </c>
      <c r="I14" s="175">
        <v>113</v>
      </c>
      <c r="J14" s="300"/>
      <c r="K14" s="234"/>
    </row>
    <row r="15" spans="1:11" ht="19.5" customHeight="1">
      <c r="A15" s="6"/>
      <c r="B15" s="29" t="s">
        <v>14</v>
      </c>
      <c r="C15" s="175">
        <v>3359</v>
      </c>
      <c r="D15" s="175">
        <v>2531</v>
      </c>
      <c r="E15" s="175">
        <v>542</v>
      </c>
      <c r="F15" s="175">
        <v>600</v>
      </c>
      <c r="G15" s="175">
        <v>731</v>
      </c>
      <c r="H15" s="175">
        <v>658</v>
      </c>
      <c r="I15" s="175">
        <v>974</v>
      </c>
      <c r="J15" s="300"/>
      <c r="K15" s="234"/>
    </row>
    <row r="16" spans="1:11" ht="19.5" customHeight="1">
      <c r="A16" s="6"/>
      <c r="B16" s="29" t="s">
        <v>25</v>
      </c>
      <c r="C16" s="175">
        <v>944</v>
      </c>
      <c r="D16" s="175">
        <v>834</v>
      </c>
      <c r="E16" s="175">
        <v>216</v>
      </c>
      <c r="F16" s="175">
        <v>247</v>
      </c>
      <c r="G16" s="175">
        <v>188</v>
      </c>
      <c r="H16" s="175">
        <v>183</v>
      </c>
      <c r="I16" s="175">
        <v>204</v>
      </c>
      <c r="J16" s="300"/>
      <c r="K16" s="234"/>
    </row>
    <row r="17" spans="1:11" ht="19.5" customHeight="1">
      <c r="A17" s="6"/>
      <c r="B17" s="29" t="s">
        <v>13</v>
      </c>
      <c r="C17" s="175">
        <v>7342</v>
      </c>
      <c r="D17" s="175">
        <v>7263</v>
      </c>
      <c r="E17" s="175">
        <v>1958</v>
      </c>
      <c r="F17" s="175">
        <v>1736</v>
      </c>
      <c r="G17" s="175">
        <v>1664</v>
      </c>
      <c r="H17" s="175">
        <v>1905</v>
      </c>
      <c r="I17" s="175">
        <v>1391</v>
      </c>
      <c r="J17" s="300"/>
      <c r="K17" s="234"/>
    </row>
    <row r="18" spans="1:11" ht="19.5" customHeight="1">
      <c r="A18" s="6"/>
      <c r="B18" s="4" t="s">
        <v>202</v>
      </c>
      <c r="C18" s="175">
        <v>1718</v>
      </c>
      <c r="D18" s="175">
        <v>2463</v>
      </c>
      <c r="E18" s="175">
        <v>565</v>
      </c>
      <c r="F18" s="175">
        <v>679</v>
      </c>
      <c r="G18" s="175">
        <v>605</v>
      </c>
      <c r="H18" s="175">
        <v>614</v>
      </c>
      <c r="I18" s="175">
        <f>I6-SUM(I7:I17)</f>
        <v>527</v>
      </c>
      <c r="J18" s="300"/>
      <c r="K18" s="234"/>
    </row>
    <row r="19" spans="1:11" ht="19.5" customHeight="1">
      <c r="A19" s="19" t="s">
        <v>61</v>
      </c>
      <c r="B19" s="4"/>
      <c r="C19" s="165">
        <v>4638</v>
      </c>
      <c r="D19" s="165">
        <v>5800</v>
      </c>
      <c r="E19" s="165">
        <v>1379</v>
      </c>
      <c r="F19" s="165">
        <v>1517</v>
      </c>
      <c r="G19" s="165">
        <v>1461</v>
      </c>
      <c r="H19" s="165">
        <v>1443</v>
      </c>
      <c r="I19" s="165">
        <v>1322</v>
      </c>
      <c r="J19" s="300"/>
      <c r="K19" s="234"/>
    </row>
    <row r="20" spans="1:11" ht="19.5" customHeight="1">
      <c r="A20" s="19"/>
      <c r="B20" s="4" t="s">
        <v>68</v>
      </c>
      <c r="C20" s="175">
        <v>551</v>
      </c>
      <c r="D20" s="175">
        <v>609</v>
      </c>
      <c r="E20" s="175">
        <v>133</v>
      </c>
      <c r="F20" s="175">
        <v>148</v>
      </c>
      <c r="G20" s="175">
        <v>178</v>
      </c>
      <c r="H20" s="175">
        <v>150</v>
      </c>
      <c r="I20" s="175">
        <v>102</v>
      </c>
      <c r="J20" s="300"/>
      <c r="K20" s="234"/>
    </row>
    <row r="21" spans="1:11" ht="19.5" customHeight="1">
      <c r="A21" s="6"/>
      <c r="B21" s="4" t="s">
        <v>337</v>
      </c>
      <c r="C21" s="175">
        <v>132</v>
      </c>
      <c r="D21" s="175">
        <v>113</v>
      </c>
      <c r="E21" s="207">
        <v>35</v>
      </c>
      <c r="F21" s="175">
        <v>37</v>
      </c>
      <c r="G21" s="175">
        <v>29</v>
      </c>
      <c r="H21" s="215">
        <v>12</v>
      </c>
      <c r="I21" s="175">
        <v>24</v>
      </c>
      <c r="J21" s="300"/>
      <c r="K21" s="234"/>
    </row>
    <row r="22" spans="1:11" ht="19.5" customHeight="1">
      <c r="A22" s="6"/>
      <c r="B22" s="4" t="s">
        <v>17</v>
      </c>
      <c r="C22" s="175">
        <v>369</v>
      </c>
      <c r="D22" s="175">
        <v>614</v>
      </c>
      <c r="E22" s="175">
        <v>109</v>
      </c>
      <c r="F22" s="175">
        <v>150</v>
      </c>
      <c r="G22" s="175">
        <v>166</v>
      </c>
      <c r="H22" s="175">
        <v>189</v>
      </c>
      <c r="I22" s="175">
        <v>219</v>
      </c>
      <c r="J22" s="300"/>
      <c r="K22" s="234"/>
    </row>
    <row r="23" spans="1:11" ht="19.5" customHeight="1">
      <c r="A23" s="6"/>
      <c r="B23" s="4" t="s">
        <v>24</v>
      </c>
      <c r="C23" s="175">
        <v>276</v>
      </c>
      <c r="D23" s="175">
        <v>260</v>
      </c>
      <c r="E23" s="175">
        <v>59</v>
      </c>
      <c r="F23" s="175">
        <v>80</v>
      </c>
      <c r="G23" s="175">
        <v>83</v>
      </c>
      <c r="H23" s="175">
        <v>38</v>
      </c>
      <c r="I23" s="175">
        <v>35</v>
      </c>
      <c r="J23" s="300"/>
      <c r="K23" s="234"/>
    </row>
    <row r="24" spans="1:11" ht="19.5" customHeight="1">
      <c r="A24" s="6"/>
      <c r="B24" s="4" t="s">
        <v>79</v>
      </c>
      <c r="C24" s="175">
        <v>11</v>
      </c>
      <c r="D24" s="175">
        <v>7</v>
      </c>
      <c r="E24" s="175">
        <v>4</v>
      </c>
      <c r="F24" s="175">
        <v>1</v>
      </c>
      <c r="G24" s="212">
        <v>0</v>
      </c>
      <c r="H24" s="175">
        <v>2</v>
      </c>
      <c r="I24" s="175">
        <v>4</v>
      </c>
      <c r="J24" s="300"/>
      <c r="K24" s="234"/>
    </row>
    <row r="25" spans="1:11" ht="19.5" customHeight="1">
      <c r="A25" s="6"/>
      <c r="B25" s="4" t="s">
        <v>85</v>
      </c>
      <c r="C25" s="175">
        <v>5</v>
      </c>
      <c r="D25" s="175">
        <v>5</v>
      </c>
      <c r="E25" s="212">
        <v>0</v>
      </c>
      <c r="F25" s="175">
        <v>1</v>
      </c>
      <c r="G25" s="175">
        <v>2</v>
      </c>
      <c r="H25" s="175">
        <v>2</v>
      </c>
      <c r="I25" s="175">
        <v>1</v>
      </c>
      <c r="J25" s="300"/>
      <c r="K25" s="234"/>
    </row>
    <row r="26" spans="1:11" ht="19.5" customHeight="1">
      <c r="A26" s="6"/>
      <c r="B26" s="4" t="s">
        <v>20</v>
      </c>
      <c r="C26" s="175">
        <v>120</v>
      </c>
      <c r="D26" s="175">
        <v>118</v>
      </c>
      <c r="E26" s="175">
        <v>31</v>
      </c>
      <c r="F26" s="175">
        <v>37</v>
      </c>
      <c r="G26" s="175">
        <v>26</v>
      </c>
      <c r="H26" s="175">
        <v>24</v>
      </c>
      <c r="I26" s="175">
        <v>36</v>
      </c>
      <c r="J26" s="300"/>
      <c r="K26" s="234"/>
    </row>
    <row r="27" spans="1:11" ht="19.5" customHeight="1">
      <c r="A27" s="6"/>
      <c r="B27" s="4" t="s">
        <v>80</v>
      </c>
      <c r="C27" s="175">
        <v>7</v>
      </c>
      <c r="D27" s="175">
        <v>25</v>
      </c>
      <c r="E27" s="175">
        <v>17</v>
      </c>
      <c r="F27" s="175">
        <v>2</v>
      </c>
      <c r="G27" s="175">
        <v>5</v>
      </c>
      <c r="H27" s="175">
        <v>1</v>
      </c>
      <c r="I27" s="175">
        <v>3</v>
      </c>
      <c r="J27" s="300"/>
      <c r="K27" s="234"/>
    </row>
    <row r="28" spans="1:11" ht="19.5" customHeight="1">
      <c r="A28" s="6"/>
      <c r="B28" s="4" t="s">
        <v>34</v>
      </c>
      <c r="C28" s="175">
        <v>63</v>
      </c>
      <c r="D28" s="175">
        <v>41</v>
      </c>
      <c r="E28" s="175">
        <v>12</v>
      </c>
      <c r="F28" s="175">
        <v>10</v>
      </c>
      <c r="G28" s="175">
        <v>6</v>
      </c>
      <c r="H28" s="175">
        <v>13</v>
      </c>
      <c r="I28" s="175">
        <v>18</v>
      </c>
      <c r="J28" s="300"/>
      <c r="K28" s="234"/>
    </row>
    <row r="29" spans="1:11" ht="19.5" customHeight="1">
      <c r="A29" s="30"/>
      <c r="B29" s="33" t="s">
        <v>202</v>
      </c>
      <c r="C29" s="181">
        <v>3104</v>
      </c>
      <c r="D29" s="181">
        <v>4008</v>
      </c>
      <c r="E29" s="181">
        <v>979</v>
      </c>
      <c r="F29" s="181">
        <v>1051</v>
      </c>
      <c r="G29" s="181">
        <v>966</v>
      </c>
      <c r="H29" s="181">
        <v>1012</v>
      </c>
      <c r="I29" s="181">
        <f>I19-SUM(I20:I28)</f>
        <v>880</v>
      </c>
      <c r="J29" s="300"/>
      <c r="K29" s="234"/>
    </row>
    <row r="30" spans="1:11" ht="15" customHeight="1">
      <c r="A30" s="93" t="s">
        <v>351</v>
      </c>
      <c r="B30" s="52"/>
      <c r="C30" s="3"/>
      <c r="D30" s="3"/>
      <c r="E30" s="58"/>
      <c r="F30" s="58"/>
      <c r="G30" s="58"/>
      <c r="H30" s="58"/>
      <c r="I30" s="3"/>
      <c r="J30" s="300"/>
      <c r="K30" s="234"/>
    </row>
    <row r="31" ht="15">
      <c r="A31" s="3"/>
    </row>
  </sheetData>
  <sheetProtection/>
  <mergeCells count="7">
    <mergeCell ref="J1:J30"/>
    <mergeCell ref="A3:B4"/>
    <mergeCell ref="C3:C4"/>
    <mergeCell ref="D3:D4"/>
    <mergeCell ref="E3:H3"/>
    <mergeCell ref="A1:H1"/>
    <mergeCell ref="A2:I2"/>
  </mergeCells>
  <printOptions horizontalCentered="1"/>
  <pageMargins left="0.25" right="0.25" top="0.5" bottom="0.5" header="0" footer="0"/>
  <pageSetup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8.7109375" style="0" customWidth="1"/>
    <col min="2" max="2" width="23.57421875" style="0" customWidth="1"/>
    <col min="3" max="9" width="14.421875" style="0" customWidth="1"/>
    <col min="10" max="10" width="6.7109375" style="0" customWidth="1"/>
  </cols>
  <sheetData>
    <row r="1" spans="1:10" ht="15.75" customHeight="1">
      <c r="A1" s="309" t="s">
        <v>373</v>
      </c>
      <c r="B1" s="309"/>
      <c r="C1" s="309"/>
      <c r="D1" s="309"/>
      <c r="E1" s="309"/>
      <c r="F1" s="309"/>
      <c r="G1" s="309"/>
      <c r="H1" s="309"/>
      <c r="I1" s="140"/>
      <c r="J1" s="300">
        <v>20</v>
      </c>
    </row>
    <row r="2" spans="1:10" ht="15.75" customHeight="1">
      <c r="A2" s="308" t="s">
        <v>206</v>
      </c>
      <c r="B2" s="308"/>
      <c r="C2" s="308"/>
      <c r="D2" s="308"/>
      <c r="E2" s="308"/>
      <c r="F2" s="308"/>
      <c r="G2" s="308"/>
      <c r="H2" s="308"/>
      <c r="I2" s="308"/>
      <c r="J2" s="300"/>
    </row>
    <row r="3" spans="1:10" ht="27.75" customHeight="1">
      <c r="A3" s="323" t="s">
        <v>5</v>
      </c>
      <c r="B3" s="324"/>
      <c r="C3" s="303">
        <v>2018</v>
      </c>
      <c r="D3" s="303" t="s">
        <v>332</v>
      </c>
      <c r="E3" s="305" t="s">
        <v>332</v>
      </c>
      <c r="F3" s="306"/>
      <c r="G3" s="306"/>
      <c r="H3" s="307"/>
      <c r="I3" s="242" t="s">
        <v>360</v>
      </c>
      <c r="J3" s="300"/>
    </row>
    <row r="4" spans="1:10" ht="27.75" customHeight="1">
      <c r="A4" s="325"/>
      <c r="B4" s="326"/>
      <c r="C4" s="304"/>
      <c r="D4" s="304"/>
      <c r="E4" s="7" t="s">
        <v>310</v>
      </c>
      <c r="F4" s="7" t="s">
        <v>311</v>
      </c>
      <c r="G4" s="7" t="s">
        <v>312</v>
      </c>
      <c r="H4" s="7" t="s">
        <v>313</v>
      </c>
      <c r="I4" s="7" t="s">
        <v>310</v>
      </c>
      <c r="J4" s="300"/>
    </row>
    <row r="5" spans="1:10" ht="19.5" customHeight="1">
      <c r="A5" s="95" t="s">
        <v>62</v>
      </c>
      <c r="B5" s="229"/>
      <c r="C5" s="165">
        <v>11625</v>
      </c>
      <c r="D5" s="165">
        <v>12027</v>
      </c>
      <c r="E5" s="165">
        <v>2775</v>
      </c>
      <c r="F5" s="165">
        <v>3111</v>
      </c>
      <c r="G5" s="165">
        <v>3106</v>
      </c>
      <c r="H5" s="165">
        <v>3035</v>
      </c>
      <c r="I5" s="165">
        <v>2565</v>
      </c>
      <c r="J5" s="300"/>
    </row>
    <row r="6" spans="1:10" ht="19.5" customHeight="1">
      <c r="A6" s="6"/>
      <c r="B6" s="4" t="s">
        <v>37</v>
      </c>
      <c r="C6" s="175">
        <v>77</v>
      </c>
      <c r="D6" s="175">
        <v>89</v>
      </c>
      <c r="E6" s="175">
        <v>21</v>
      </c>
      <c r="F6" s="175">
        <v>21</v>
      </c>
      <c r="G6" s="175">
        <v>18</v>
      </c>
      <c r="H6" s="175">
        <v>29</v>
      </c>
      <c r="I6" s="175">
        <v>8</v>
      </c>
      <c r="J6" s="300"/>
    </row>
    <row r="7" spans="1:10" ht="19.5" customHeight="1">
      <c r="A7" s="6"/>
      <c r="B7" s="4" t="s">
        <v>46</v>
      </c>
      <c r="C7" s="175">
        <v>16</v>
      </c>
      <c r="D7" s="175">
        <v>14</v>
      </c>
      <c r="E7" s="175">
        <v>4</v>
      </c>
      <c r="F7" s="175">
        <v>3</v>
      </c>
      <c r="G7" s="175">
        <v>3</v>
      </c>
      <c r="H7" s="175">
        <v>4</v>
      </c>
      <c r="I7" s="175">
        <v>7</v>
      </c>
      <c r="J7" s="300"/>
    </row>
    <row r="8" spans="1:10" ht="19.5" customHeight="1">
      <c r="A8" s="6"/>
      <c r="B8" s="4" t="s">
        <v>18</v>
      </c>
      <c r="C8" s="175">
        <v>1352</v>
      </c>
      <c r="D8" s="175">
        <v>1439</v>
      </c>
      <c r="E8" s="175">
        <v>450</v>
      </c>
      <c r="F8" s="175">
        <v>332</v>
      </c>
      <c r="G8" s="175">
        <v>285</v>
      </c>
      <c r="H8" s="175">
        <v>372</v>
      </c>
      <c r="I8" s="175">
        <v>367</v>
      </c>
      <c r="J8" s="300"/>
    </row>
    <row r="9" spans="1:10" ht="19.5" customHeight="1">
      <c r="A9" s="6"/>
      <c r="B9" s="4" t="s">
        <v>74</v>
      </c>
      <c r="C9" s="175">
        <v>2395</v>
      </c>
      <c r="D9" s="175">
        <v>2618</v>
      </c>
      <c r="E9" s="175">
        <v>644</v>
      </c>
      <c r="F9" s="175">
        <v>667</v>
      </c>
      <c r="G9" s="175">
        <v>645</v>
      </c>
      <c r="H9" s="175">
        <v>662</v>
      </c>
      <c r="I9" s="175">
        <v>568</v>
      </c>
      <c r="J9" s="300"/>
    </row>
    <row r="10" spans="1:10" ht="19.5" customHeight="1">
      <c r="A10" s="6"/>
      <c r="B10" s="4" t="s">
        <v>83</v>
      </c>
      <c r="C10" s="175">
        <v>140</v>
      </c>
      <c r="D10" s="175">
        <v>177</v>
      </c>
      <c r="E10" s="175">
        <v>50</v>
      </c>
      <c r="F10" s="175">
        <v>41</v>
      </c>
      <c r="G10" s="175">
        <v>40</v>
      </c>
      <c r="H10" s="175">
        <v>46</v>
      </c>
      <c r="I10" s="175">
        <v>26</v>
      </c>
      <c r="J10" s="300"/>
    </row>
    <row r="11" spans="1:10" ht="19.5" customHeight="1">
      <c r="A11" s="6"/>
      <c r="B11" s="4" t="s">
        <v>40</v>
      </c>
      <c r="C11" s="175">
        <v>7</v>
      </c>
      <c r="D11" s="175">
        <v>2</v>
      </c>
      <c r="E11" s="175">
        <v>1</v>
      </c>
      <c r="F11" s="212">
        <v>0</v>
      </c>
      <c r="G11" s="175">
        <v>1</v>
      </c>
      <c r="H11" s="212">
        <v>0</v>
      </c>
      <c r="I11" s="212">
        <v>0</v>
      </c>
      <c r="J11" s="300"/>
    </row>
    <row r="12" spans="1:10" ht="19.5" customHeight="1">
      <c r="A12" s="6"/>
      <c r="B12" s="4" t="s">
        <v>12</v>
      </c>
      <c r="C12" s="175">
        <v>693</v>
      </c>
      <c r="D12" s="175">
        <v>719</v>
      </c>
      <c r="E12" s="175">
        <v>156</v>
      </c>
      <c r="F12" s="175">
        <v>167</v>
      </c>
      <c r="G12" s="175">
        <v>190</v>
      </c>
      <c r="H12" s="175">
        <v>206</v>
      </c>
      <c r="I12" s="175">
        <v>131</v>
      </c>
      <c r="J12" s="300"/>
    </row>
    <row r="13" spans="1:10" ht="19.5" customHeight="1">
      <c r="A13" s="6"/>
      <c r="B13" s="4" t="s">
        <v>19</v>
      </c>
      <c r="C13" s="175">
        <v>430</v>
      </c>
      <c r="D13" s="175">
        <v>378</v>
      </c>
      <c r="E13" s="175">
        <v>89</v>
      </c>
      <c r="F13" s="175">
        <v>98</v>
      </c>
      <c r="G13" s="175">
        <v>104</v>
      </c>
      <c r="H13" s="175">
        <v>87</v>
      </c>
      <c r="I13" s="175">
        <v>85</v>
      </c>
      <c r="J13" s="300"/>
    </row>
    <row r="14" spans="1:10" ht="19.5" customHeight="1">
      <c r="A14" s="6"/>
      <c r="B14" s="4" t="s">
        <v>72</v>
      </c>
      <c r="C14" s="175">
        <v>6008</v>
      </c>
      <c r="D14" s="175">
        <v>6031</v>
      </c>
      <c r="E14" s="175">
        <v>1212</v>
      </c>
      <c r="F14" s="175">
        <v>1658</v>
      </c>
      <c r="G14" s="175">
        <v>1670</v>
      </c>
      <c r="H14" s="175">
        <v>1491</v>
      </c>
      <c r="I14" s="175">
        <v>1251</v>
      </c>
      <c r="J14" s="300"/>
    </row>
    <row r="15" spans="1:10" ht="19.5" customHeight="1">
      <c r="A15" s="6"/>
      <c r="B15" s="4" t="s">
        <v>44</v>
      </c>
      <c r="C15" s="175">
        <v>27</v>
      </c>
      <c r="D15" s="175">
        <v>5</v>
      </c>
      <c r="E15" s="175">
        <v>3</v>
      </c>
      <c r="F15" s="175">
        <v>2</v>
      </c>
      <c r="G15" s="212">
        <v>0</v>
      </c>
      <c r="H15" s="212">
        <v>0</v>
      </c>
      <c r="I15" s="212">
        <v>0</v>
      </c>
      <c r="J15" s="300"/>
    </row>
    <row r="16" spans="1:10" ht="19.5" customHeight="1">
      <c r="A16" s="6"/>
      <c r="B16" s="4" t="s">
        <v>202</v>
      </c>
      <c r="C16" s="175">
        <v>480</v>
      </c>
      <c r="D16" s="175">
        <v>555</v>
      </c>
      <c r="E16" s="175">
        <v>145</v>
      </c>
      <c r="F16" s="175">
        <v>122</v>
      </c>
      <c r="G16" s="175">
        <v>150</v>
      </c>
      <c r="H16" s="175">
        <v>138</v>
      </c>
      <c r="I16" s="175">
        <f>I5-SUM(I6:I15)</f>
        <v>122</v>
      </c>
      <c r="J16" s="300"/>
    </row>
    <row r="17" spans="1:10" ht="19.5" customHeight="1">
      <c r="A17" s="19" t="s">
        <v>63</v>
      </c>
      <c r="B17" s="4"/>
      <c r="C17" s="165">
        <v>6369</v>
      </c>
      <c r="D17" s="165">
        <v>6577</v>
      </c>
      <c r="E17" s="165">
        <v>1519</v>
      </c>
      <c r="F17" s="165">
        <v>1833</v>
      </c>
      <c r="G17" s="165">
        <v>1697</v>
      </c>
      <c r="H17" s="165">
        <v>1528</v>
      </c>
      <c r="I17" s="165">
        <v>1482</v>
      </c>
      <c r="J17" s="300"/>
    </row>
    <row r="18" spans="1:10" ht="19.5" customHeight="1">
      <c r="A18" s="6"/>
      <c r="B18" s="4" t="s">
        <v>16</v>
      </c>
      <c r="C18" s="175">
        <v>279</v>
      </c>
      <c r="D18" s="175">
        <v>263</v>
      </c>
      <c r="E18" s="175">
        <v>66</v>
      </c>
      <c r="F18" s="175">
        <v>83</v>
      </c>
      <c r="G18" s="175">
        <v>67</v>
      </c>
      <c r="H18" s="175">
        <v>47</v>
      </c>
      <c r="I18" s="175">
        <v>59</v>
      </c>
      <c r="J18" s="300"/>
    </row>
    <row r="19" spans="1:10" ht="19.5" customHeight="1">
      <c r="A19" s="6"/>
      <c r="B19" s="4" t="s">
        <v>22</v>
      </c>
      <c r="C19" s="175">
        <v>5911</v>
      </c>
      <c r="D19" s="175">
        <v>6168</v>
      </c>
      <c r="E19" s="175">
        <v>1433</v>
      </c>
      <c r="F19" s="175">
        <v>1713</v>
      </c>
      <c r="G19" s="175">
        <v>1583</v>
      </c>
      <c r="H19" s="175">
        <v>1439</v>
      </c>
      <c r="I19" s="175">
        <v>1394</v>
      </c>
      <c r="J19" s="300"/>
    </row>
    <row r="20" spans="1:10" ht="19.5" customHeight="1">
      <c r="A20" s="6"/>
      <c r="B20" s="4" t="s">
        <v>86</v>
      </c>
      <c r="C20" s="175">
        <v>65</v>
      </c>
      <c r="D20" s="175">
        <v>68</v>
      </c>
      <c r="E20" s="175">
        <v>10</v>
      </c>
      <c r="F20" s="175">
        <v>18</v>
      </c>
      <c r="G20" s="175">
        <v>21</v>
      </c>
      <c r="H20" s="175">
        <v>19</v>
      </c>
      <c r="I20" s="175">
        <v>10</v>
      </c>
      <c r="J20" s="300"/>
    </row>
    <row r="21" spans="1:10" ht="19.5" customHeight="1">
      <c r="A21" s="6"/>
      <c r="B21" s="4" t="s">
        <v>202</v>
      </c>
      <c r="C21" s="175">
        <v>114</v>
      </c>
      <c r="D21" s="175">
        <v>78</v>
      </c>
      <c r="E21" s="175">
        <v>10</v>
      </c>
      <c r="F21" s="175">
        <v>19</v>
      </c>
      <c r="G21" s="175">
        <v>26</v>
      </c>
      <c r="H21" s="175">
        <v>23</v>
      </c>
      <c r="I21" s="175">
        <f>I17-SUM(I18:I20)</f>
        <v>19</v>
      </c>
      <c r="J21" s="300"/>
    </row>
    <row r="22" spans="1:10" ht="19.5" customHeight="1">
      <c r="A22" s="19" t="s">
        <v>64</v>
      </c>
      <c r="B22" s="4"/>
      <c r="C22" s="165">
        <v>263</v>
      </c>
      <c r="D22" s="165">
        <v>316</v>
      </c>
      <c r="E22" s="165">
        <v>57</v>
      </c>
      <c r="F22" s="165">
        <v>107</v>
      </c>
      <c r="G22" s="165">
        <v>70</v>
      </c>
      <c r="H22" s="165">
        <v>82</v>
      </c>
      <c r="I22" s="165">
        <v>48</v>
      </c>
      <c r="J22" s="300"/>
    </row>
    <row r="23" spans="1:10" ht="19.5" customHeight="1">
      <c r="A23" s="6"/>
      <c r="B23" s="4" t="s">
        <v>15</v>
      </c>
      <c r="C23" s="175">
        <v>190</v>
      </c>
      <c r="D23" s="175">
        <v>231</v>
      </c>
      <c r="E23" s="175">
        <v>39</v>
      </c>
      <c r="F23" s="175">
        <v>85</v>
      </c>
      <c r="G23" s="175">
        <v>47</v>
      </c>
      <c r="H23" s="175">
        <v>60</v>
      </c>
      <c r="I23" s="175">
        <v>34</v>
      </c>
      <c r="J23" s="300"/>
    </row>
    <row r="24" spans="1:10" ht="19.5" customHeight="1">
      <c r="A24" s="6"/>
      <c r="B24" s="32" t="s">
        <v>84</v>
      </c>
      <c r="C24" s="175">
        <v>71</v>
      </c>
      <c r="D24" s="175">
        <v>84</v>
      </c>
      <c r="E24" s="175">
        <v>18</v>
      </c>
      <c r="F24" s="175">
        <v>21</v>
      </c>
      <c r="G24" s="175">
        <v>23</v>
      </c>
      <c r="H24" s="175">
        <v>22</v>
      </c>
      <c r="I24" s="175">
        <v>14</v>
      </c>
      <c r="J24" s="300"/>
    </row>
    <row r="25" spans="1:10" ht="19.5" customHeight="1">
      <c r="A25" s="30"/>
      <c r="B25" s="33" t="s">
        <v>202</v>
      </c>
      <c r="C25" s="181">
        <v>2</v>
      </c>
      <c r="D25" s="181">
        <v>1</v>
      </c>
      <c r="E25" s="211">
        <v>0</v>
      </c>
      <c r="F25" s="181">
        <v>1</v>
      </c>
      <c r="G25" s="211">
        <v>0</v>
      </c>
      <c r="H25" s="211">
        <v>0</v>
      </c>
      <c r="I25" s="211">
        <v>0</v>
      </c>
      <c r="J25" s="300"/>
    </row>
    <row r="26" spans="1:10" s="2" customFormat="1" ht="15" customHeight="1">
      <c r="A26" s="93" t="s">
        <v>391</v>
      </c>
      <c r="B26" s="52"/>
      <c r="C26" s="3"/>
      <c r="D26" s="3"/>
      <c r="E26" s="58"/>
      <c r="F26" s="58"/>
      <c r="G26" s="58"/>
      <c r="H26" s="58"/>
      <c r="I26" s="3"/>
      <c r="J26"/>
    </row>
    <row r="27" spans="1:2" ht="12.75">
      <c r="A27" s="3"/>
      <c r="B27" s="239"/>
    </row>
    <row r="29" ht="15.75" customHeight="1"/>
  </sheetData>
  <sheetProtection/>
  <mergeCells count="7">
    <mergeCell ref="J1:J25"/>
    <mergeCell ref="A1:H1"/>
    <mergeCell ref="A3:B4"/>
    <mergeCell ref="C3:C4"/>
    <mergeCell ref="D3:D4"/>
    <mergeCell ref="E3:H3"/>
    <mergeCell ref="A2:I2"/>
  </mergeCells>
  <printOptions horizontalCentered="1"/>
  <pageMargins left="0.25" right="0.25" top="0.5" bottom="0.5" header="0" footer="0"/>
  <pageSetup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5">
      <selection activeCell="I7" sqref="I7:I18"/>
    </sheetView>
  </sheetViews>
  <sheetFormatPr defaultColWidth="9.140625" defaultRowHeight="12.75"/>
  <cols>
    <col min="1" max="1" width="8.7109375" style="13" customWidth="1"/>
    <col min="2" max="2" width="24.00390625" style="13" customWidth="1"/>
    <col min="3" max="9" width="16.28125" style="260" customWidth="1"/>
    <col min="10" max="11" width="6.7109375" style="13" customWidth="1"/>
    <col min="12" max="16384" width="9.140625" style="13" customWidth="1"/>
  </cols>
  <sheetData>
    <row r="1" spans="1:11" s="40" customFormat="1" ht="15.75" customHeight="1">
      <c r="A1" s="309" t="s">
        <v>374</v>
      </c>
      <c r="B1" s="309"/>
      <c r="C1" s="309"/>
      <c r="D1" s="309"/>
      <c r="E1" s="309"/>
      <c r="F1" s="309"/>
      <c r="G1" s="309"/>
      <c r="H1" s="309"/>
      <c r="I1" s="256"/>
      <c r="J1" s="300">
        <v>21</v>
      </c>
      <c r="K1" s="234"/>
    </row>
    <row r="2" spans="1:11" ht="15.75" customHeight="1">
      <c r="A2" s="308" t="s">
        <v>206</v>
      </c>
      <c r="B2" s="308"/>
      <c r="C2" s="308"/>
      <c r="D2" s="308"/>
      <c r="E2" s="308"/>
      <c r="F2" s="308"/>
      <c r="G2" s="308"/>
      <c r="H2" s="308"/>
      <c r="I2" s="308"/>
      <c r="J2" s="300"/>
      <c r="K2" s="234"/>
    </row>
    <row r="3" spans="1:11" ht="27.75" customHeight="1">
      <c r="A3" s="323" t="s">
        <v>5</v>
      </c>
      <c r="B3" s="327"/>
      <c r="C3" s="303">
        <v>2018</v>
      </c>
      <c r="D3" s="303" t="s">
        <v>332</v>
      </c>
      <c r="E3" s="305" t="s">
        <v>332</v>
      </c>
      <c r="F3" s="306"/>
      <c r="G3" s="306"/>
      <c r="H3" s="307"/>
      <c r="I3" s="242" t="s">
        <v>360</v>
      </c>
      <c r="J3" s="300"/>
      <c r="K3" s="234"/>
    </row>
    <row r="4" spans="1:11" ht="27.75" customHeight="1">
      <c r="A4" s="328"/>
      <c r="B4" s="329"/>
      <c r="C4" s="304"/>
      <c r="D4" s="304"/>
      <c r="E4" s="7" t="s">
        <v>310</v>
      </c>
      <c r="F4" s="7" t="s">
        <v>311</v>
      </c>
      <c r="G4" s="7" t="s">
        <v>312</v>
      </c>
      <c r="H4" s="7" t="s">
        <v>313</v>
      </c>
      <c r="I4" s="7" t="s">
        <v>310</v>
      </c>
      <c r="J4" s="300"/>
      <c r="K4" s="234"/>
    </row>
    <row r="5" spans="1:17" ht="19.5" customHeight="1">
      <c r="A5" s="19"/>
      <c r="B5" s="31" t="s">
        <v>71</v>
      </c>
      <c r="C5" s="257">
        <v>16635</v>
      </c>
      <c r="D5" s="257">
        <v>14380</v>
      </c>
      <c r="E5" s="257">
        <v>3845</v>
      </c>
      <c r="F5" s="257">
        <v>3762</v>
      </c>
      <c r="G5" s="257">
        <v>3305</v>
      </c>
      <c r="H5" s="257">
        <v>3468</v>
      </c>
      <c r="I5" s="257">
        <f>'Table 1'!H7</f>
        <v>3532</v>
      </c>
      <c r="J5" s="300"/>
      <c r="K5" s="291"/>
      <c r="L5" s="291"/>
      <c r="M5" s="291"/>
      <c r="N5" s="291"/>
      <c r="O5" s="291"/>
      <c r="P5" s="291"/>
      <c r="Q5" s="291"/>
    </row>
    <row r="6" spans="1:17" ht="19.5" customHeight="1">
      <c r="A6" s="19" t="s">
        <v>60</v>
      </c>
      <c r="B6" s="29"/>
      <c r="C6" s="165">
        <v>2311</v>
      </c>
      <c r="D6" s="165">
        <v>2337</v>
      </c>
      <c r="E6" s="165">
        <v>673</v>
      </c>
      <c r="F6" s="165">
        <v>578</v>
      </c>
      <c r="G6" s="165">
        <v>454</v>
      </c>
      <c r="H6" s="165">
        <v>632</v>
      </c>
      <c r="I6" s="165">
        <v>310</v>
      </c>
      <c r="J6" s="300"/>
      <c r="K6" s="234"/>
      <c r="L6" s="280"/>
      <c r="M6" s="280"/>
      <c r="N6" s="280"/>
      <c r="O6" s="280"/>
      <c r="P6" s="280"/>
      <c r="Q6" s="280"/>
    </row>
    <row r="7" spans="1:11" ht="19.5" customHeight="1">
      <c r="A7" s="19"/>
      <c r="B7" s="29" t="s">
        <v>29</v>
      </c>
      <c r="C7" s="207">
        <v>1</v>
      </c>
      <c r="D7" s="207">
        <v>12</v>
      </c>
      <c r="E7" s="258">
        <v>0</v>
      </c>
      <c r="F7" s="258">
        <v>0</v>
      </c>
      <c r="G7" s="207">
        <v>5</v>
      </c>
      <c r="H7" s="175">
        <v>7</v>
      </c>
      <c r="I7" s="175">
        <v>2</v>
      </c>
      <c r="J7" s="300"/>
      <c r="K7" s="234"/>
    </row>
    <row r="8" spans="1:11" ht="19.5" customHeight="1">
      <c r="A8" s="6"/>
      <c r="B8" s="29" t="s">
        <v>6</v>
      </c>
      <c r="C8" s="207">
        <v>44</v>
      </c>
      <c r="D8" s="207">
        <v>47</v>
      </c>
      <c r="E8" s="207">
        <v>14</v>
      </c>
      <c r="F8" s="207">
        <v>16</v>
      </c>
      <c r="G8" s="207">
        <v>12</v>
      </c>
      <c r="H8" s="175">
        <v>5</v>
      </c>
      <c r="I8" s="175">
        <v>6</v>
      </c>
      <c r="J8" s="300"/>
      <c r="K8" s="234"/>
    </row>
    <row r="9" spans="1:11" ht="19.5" customHeight="1">
      <c r="A9" s="6"/>
      <c r="B9" s="29" t="s">
        <v>82</v>
      </c>
      <c r="C9" s="207">
        <v>1</v>
      </c>
      <c r="D9" s="207">
        <v>3</v>
      </c>
      <c r="E9" s="258">
        <v>0</v>
      </c>
      <c r="F9" s="207">
        <v>1</v>
      </c>
      <c r="G9" s="207">
        <v>2</v>
      </c>
      <c r="H9" s="238">
        <v>0</v>
      </c>
      <c r="I9" s="175">
        <v>1</v>
      </c>
      <c r="J9" s="300"/>
      <c r="K9" s="234"/>
    </row>
    <row r="10" spans="1:11" ht="19.5" customHeight="1">
      <c r="A10" s="6"/>
      <c r="B10" s="29" t="s">
        <v>7</v>
      </c>
      <c r="C10" s="207">
        <v>1371</v>
      </c>
      <c r="D10" s="207">
        <v>1094</v>
      </c>
      <c r="E10" s="207">
        <v>389</v>
      </c>
      <c r="F10" s="207">
        <v>239</v>
      </c>
      <c r="G10" s="207">
        <v>244</v>
      </c>
      <c r="H10" s="175">
        <v>222</v>
      </c>
      <c r="I10" s="175">
        <v>94</v>
      </c>
      <c r="J10" s="300"/>
      <c r="K10" s="234"/>
    </row>
    <row r="11" spans="1:11" ht="19.5" customHeight="1">
      <c r="A11" s="6"/>
      <c r="B11" s="29" t="s">
        <v>8</v>
      </c>
      <c r="C11" s="207">
        <v>176</v>
      </c>
      <c r="D11" s="207">
        <v>104</v>
      </c>
      <c r="E11" s="207">
        <v>38</v>
      </c>
      <c r="F11" s="207">
        <v>25</v>
      </c>
      <c r="G11" s="207">
        <v>17</v>
      </c>
      <c r="H11" s="175">
        <v>24</v>
      </c>
      <c r="I11" s="175">
        <v>29</v>
      </c>
      <c r="J11" s="300"/>
      <c r="K11" s="234"/>
    </row>
    <row r="12" spans="1:11" ht="19.5" customHeight="1">
      <c r="A12" s="6"/>
      <c r="B12" s="29" t="s">
        <v>9</v>
      </c>
      <c r="C12" s="207">
        <v>53</v>
      </c>
      <c r="D12" s="207">
        <v>53</v>
      </c>
      <c r="E12" s="207">
        <v>12</v>
      </c>
      <c r="F12" s="207">
        <v>5</v>
      </c>
      <c r="G12" s="207">
        <v>22</v>
      </c>
      <c r="H12" s="175">
        <v>14</v>
      </c>
      <c r="I12" s="175">
        <v>9</v>
      </c>
      <c r="J12" s="300"/>
      <c r="K12" s="234"/>
    </row>
    <row r="13" spans="1:11" ht="19.5" customHeight="1">
      <c r="A13" s="6"/>
      <c r="B13" s="29" t="s">
        <v>10</v>
      </c>
      <c r="C13" s="207">
        <v>102</v>
      </c>
      <c r="D13" s="207">
        <v>83</v>
      </c>
      <c r="E13" s="207">
        <v>51</v>
      </c>
      <c r="F13" s="207">
        <v>12</v>
      </c>
      <c r="G13" s="207">
        <v>13</v>
      </c>
      <c r="H13" s="175">
        <v>7</v>
      </c>
      <c r="I13" s="175">
        <v>6</v>
      </c>
      <c r="J13" s="300"/>
      <c r="K13" s="234"/>
    </row>
    <row r="14" spans="1:11" ht="19.5" customHeight="1">
      <c r="A14" s="6"/>
      <c r="B14" s="29" t="s">
        <v>11</v>
      </c>
      <c r="C14" s="207">
        <v>2</v>
      </c>
      <c r="D14" s="207">
        <v>84</v>
      </c>
      <c r="E14" s="207">
        <v>35</v>
      </c>
      <c r="F14" s="207">
        <v>17</v>
      </c>
      <c r="G14" s="258">
        <v>0</v>
      </c>
      <c r="H14" s="175">
        <v>32</v>
      </c>
      <c r="I14" s="238">
        <v>0</v>
      </c>
      <c r="J14" s="300"/>
      <c r="K14" s="234"/>
    </row>
    <row r="15" spans="1:11" ht="19.5" customHeight="1">
      <c r="A15" s="6"/>
      <c r="B15" s="29" t="s">
        <v>14</v>
      </c>
      <c r="C15" s="207">
        <v>141</v>
      </c>
      <c r="D15" s="207">
        <v>407</v>
      </c>
      <c r="E15" s="207">
        <v>76</v>
      </c>
      <c r="F15" s="207">
        <v>142</v>
      </c>
      <c r="G15" s="207">
        <v>27</v>
      </c>
      <c r="H15" s="175">
        <v>162</v>
      </c>
      <c r="I15" s="175">
        <v>41</v>
      </c>
      <c r="J15" s="300"/>
      <c r="K15" s="234"/>
    </row>
    <row r="16" spans="1:11" ht="19.5" customHeight="1">
      <c r="A16" s="6"/>
      <c r="B16" s="29" t="s">
        <v>25</v>
      </c>
      <c r="C16" s="207">
        <v>51</v>
      </c>
      <c r="D16" s="207">
        <v>44</v>
      </c>
      <c r="E16" s="207">
        <v>11</v>
      </c>
      <c r="F16" s="207">
        <v>12</v>
      </c>
      <c r="G16" s="207">
        <v>8</v>
      </c>
      <c r="H16" s="175">
        <v>13</v>
      </c>
      <c r="I16" s="175">
        <v>9</v>
      </c>
      <c r="J16" s="300"/>
      <c r="K16" s="234"/>
    </row>
    <row r="17" spans="1:11" ht="19.5" customHeight="1">
      <c r="A17" s="6"/>
      <c r="B17" s="29" t="s">
        <v>13</v>
      </c>
      <c r="C17" s="207">
        <v>204</v>
      </c>
      <c r="D17" s="207">
        <v>147</v>
      </c>
      <c r="E17" s="207">
        <v>23</v>
      </c>
      <c r="F17" s="207">
        <v>37</v>
      </c>
      <c r="G17" s="207">
        <v>38</v>
      </c>
      <c r="H17" s="175">
        <v>49</v>
      </c>
      <c r="I17" s="175">
        <v>38</v>
      </c>
      <c r="J17" s="300"/>
      <c r="K17" s="234"/>
    </row>
    <row r="18" spans="1:11" ht="19.5" customHeight="1">
      <c r="A18" s="6"/>
      <c r="B18" s="4" t="s">
        <v>202</v>
      </c>
      <c r="C18" s="207">
        <v>165</v>
      </c>
      <c r="D18" s="207">
        <v>259</v>
      </c>
      <c r="E18" s="207">
        <v>24</v>
      </c>
      <c r="F18" s="207">
        <v>72</v>
      </c>
      <c r="G18" s="207">
        <v>66</v>
      </c>
      <c r="H18" s="175">
        <v>97</v>
      </c>
      <c r="I18" s="175">
        <f>I6-SUM(I7:I17)</f>
        <v>75</v>
      </c>
      <c r="J18" s="300"/>
      <c r="K18" s="234"/>
    </row>
    <row r="19" spans="1:11" ht="19.5" customHeight="1">
      <c r="A19" s="19" t="s">
        <v>61</v>
      </c>
      <c r="B19" s="29"/>
      <c r="C19" s="165">
        <v>5367</v>
      </c>
      <c r="D19" s="165">
        <v>4847</v>
      </c>
      <c r="E19" s="165">
        <v>1053</v>
      </c>
      <c r="F19" s="165">
        <v>1280</v>
      </c>
      <c r="G19" s="165">
        <v>1263</v>
      </c>
      <c r="H19" s="165">
        <v>1251</v>
      </c>
      <c r="I19" s="165">
        <v>1585</v>
      </c>
      <c r="J19" s="300"/>
      <c r="K19" s="234"/>
    </row>
    <row r="20" spans="1:11" ht="19.5" customHeight="1">
      <c r="A20" s="19"/>
      <c r="B20" s="29" t="s">
        <v>68</v>
      </c>
      <c r="C20" s="207">
        <v>614</v>
      </c>
      <c r="D20" s="207">
        <v>528</v>
      </c>
      <c r="E20" s="207">
        <v>140</v>
      </c>
      <c r="F20" s="207">
        <v>176</v>
      </c>
      <c r="G20" s="207">
        <v>122</v>
      </c>
      <c r="H20" s="175">
        <v>90</v>
      </c>
      <c r="I20" s="175">
        <v>150</v>
      </c>
      <c r="J20" s="300"/>
      <c r="K20" s="234"/>
    </row>
    <row r="21" spans="1:11" ht="19.5" customHeight="1">
      <c r="A21" s="6"/>
      <c r="B21" s="29" t="s">
        <v>337</v>
      </c>
      <c r="C21" s="207">
        <v>109</v>
      </c>
      <c r="D21" s="207">
        <v>74</v>
      </c>
      <c r="E21" s="207">
        <v>9</v>
      </c>
      <c r="F21" s="207">
        <v>42</v>
      </c>
      <c r="G21" s="207">
        <v>19</v>
      </c>
      <c r="H21" s="175">
        <v>4</v>
      </c>
      <c r="I21" s="175">
        <v>2</v>
      </c>
      <c r="J21" s="300"/>
      <c r="K21" s="234"/>
    </row>
    <row r="22" spans="1:11" ht="19.5" customHeight="1">
      <c r="A22" s="6"/>
      <c r="B22" s="29" t="s">
        <v>17</v>
      </c>
      <c r="C22" s="207">
        <v>525</v>
      </c>
      <c r="D22" s="207">
        <v>235</v>
      </c>
      <c r="E22" s="207">
        <v>29</v>
      </c>
      <c r="F22" s="207">
        <v>22</v>
      </c>
      <c r="G22" s="207">
        <v>34</v>
      </c>
      <c r="H22" s="175">
        <v>150</v>
      </c>
      <c r="I22" s="175">
        <v>59</v>
      </c>
      <c r="J22" s="300"/>
      <c r="K22" s="234"/>
    </row>
    <row r="23" spans="1:11" ht="19.5" customHeight="1">
      <c r="A23" s="6"/>
      <c r="B23" s="29" t="s">
        <v>24</v>
      </c>
      <c r="C23" s="207">
        <v>481</v>
      </c>
      <c r="D23" s="207">
        <v>944</v>
      </c>
      <c r="E23" s="207">
        <v>191</v>
      </c>
      <c r="F23" s="207">
        <v>309</v>
      </c>
      <c r="G23" s="207">
        <v>158</v>
      </c>
      <c r="H23" s="175">
        <v>286</v>
      </c>
      <c r="I23" s="175">
        <v>407</v>
      </c>
      <c r="J23" s="300"/>
      <c r="K23" s="234"/>
    </row>
    <row r="24" spans="1:11" ht="19.5" customHeight="1">
      <c r="A24" s="6"/>
      <c r="B24" s="29" t="s">
        <v>79</v>
      </c>
      <c r="C24" s="207">
        <v>62</v>
      </c>
      <c r="D24" s="207">
        <v>87</v>
      </c>
      <c r="E24" s="207">
        <v>13</v>
      </c>
      <c r="F24" s="207">
        <v>32</v>
      </c>
      <c r="G24" s="207">
        <v>27</v>
      </c>
      <c r="H24" s="175">
        <v>15</v>
      </c>
      <c r="I24" s="175">
        <v>12</v>
      </c>
      <c r="J24" s="300"/>
      <c r="K24" s="234"/>
    </row>
    <row r="25" spans="1:11" ht="19.5" customHeight="1">
      <c r="A25" s="6"/>
      <c r="B25" s="29" t="s">
        <v>85</v>
      </c>
      <c r="C25" s="207">
        <v>28</v>
      </c>
      <c r="D25" s="207">
        <v>4</v>
      </c>
      <c r="E25" s="207">
        <v>3</v>
      </c>
      <c r="F25" s="258">
        <v>0</v>
      </c>
      <c r="G25" s="258">
        <v>0</v>
      </c>
      <c r="H25" s="175">
        <v>1</v>
      </c>
      <c r="I25" s="175">
        <v>0</v>
      </c>
      <c r="J25" s="300"/>
      <c r="K25" s="234"/>
    </row>
    <row r="26" spans="1:11" ht="19.5" customHeight="1">
      <c r="A26" s="6"/>
      <c r="B26" s="29" t="s">
        <v>20</v>
      </c>
      <c r="C26" s="207">
        <v>784</v>
      </c>
      <c r="D26" s="207">
        <v>1100</v>
      </c>
      <c r="E26" s="207">
        <v>274</v>
      </c>
      <c r="F26" s="207">
        <v>295</v>
      </c>
      <c r="G26" s="207">
        <v>299</v>
      </c>
      <c r="H26" s="175">
        <v>232</v>
      </c>
      <c r="I26" s="175">
        <v>221</v>
      </c>
      <c r="J26" s="300"/>
      <c r="K26" s="234"/>
    </row>
    <row r="27" spans="1:11" ht="19.5" customHeight="1">
      <c r="A27" s="6"/>
      <c r="B27" s="29" t="s">
        <v>80</v>
      </c>
      <c r="C27" s="207">
        <v>728</v>
      </c>
      <c r="D27" s="207">
        <v>627</v>
      </c>
      <c r="E27" s="207">
        <v>129</v>
      </c>
      <c r="F27" s="207">
        <v>159</v>
      </c>
      <c r="G27" s="207">
        <v>204</v>
      </c>
      <c r="H27" s="175">
        <v>135</v>
      </c>
      <c r="I27" s="175">
        <v>140</v>
      </c>
      <c r="J27" s="300"/>
      <c r="K27" s="234"/>
    </row>
    <row r="28" spans="1:11" ht="19.5" customHeight="1">
      <c r="A28" s="6"/>
      <c r="B28" s="29" t="s">
        <v>34</v>
      </c>
      <c r="C28" s="207">
        <v>456</v>
      </c>
      <c r="D28" s="207">
        <v>191</v>
      </c>
      <c r="E28" s="207">
        <v>58</v>
      </c>
      <c r="F28" s="207">
        <v>78</v>
      </c>
      <c r="G28" s="207">
        <v>30</v>
      </c>
      <c r="H28" s="175">
        <v>25</v>
      </c>
      <c r="I28" s="175">
        <v>38</v>
      </c>
      <c r="J28" s="300"/>
      <c r="K28" s="234"/>
    </row>
    <row r="29" spans="1:11" ht="19.5" customHeight="1">
      <c r="A29" s="30"/>
      <c r="B29" s="33" t="s">
        <v>202</v>
      </c>
      <c r="C29" s="199">
        <v>1580</v>
      </c>
      <c r="D29" s="199">
        <v>1057</v>
      </c>
      <c r="E29" s="199">
        <v>207</v>
      </c>
      <c r="F29" s="199">
        <v>167</v>
      </c>
      <c r="G29" s="199">
        <v>370</v>
      </c>
      <c r="H29" s="181">
        <v>313</v>
      </c>
      <c r="I29" s="181">
        <f>I19-SUM(I20:I28)</f>
        <v>556</v>
      </c>
      <c r="J29" s="300"/>
      <c r="K29" s="234"/>
    </row>
    <row r="30" spans="1:11" ht="19.5" customHeight="1">
      <c r="A30" s="93" t="s">
        <v>352</v>
      </c>
      <c r="B30" s="52"/>
      <c r="C30" s="53"/>
      <c r="D30" s="53"/>
      <c r="E30" s="259"/>
      <c r="F30" s="259"/>
      <c r="G30" s="259"/>
      <c r="H30" s="259"/>
      <c r="I30" s="53"/>
      <c r="J30" s="300"/>
      <c r="K30" s="234"/>
    </row>
    <row r="31" ht="12.75">
      <c r="A31" s="3"/>
    </row>
  </sheetData>
  <sheetProtection/>
  <mergeCells count="7">
    <mergeCell ref="J1:J30"/>
    <mergeCell ref="A3:B4"/>
    <mergeCell ref="C3:C4"/>
    <mergeCell ref="D3:D4"/>
    <mergeCell ref="E3:H3"/>
    <mergeCell ref="A1:H1"/>
    <mergeCell ref="A2:I2"/>
  </mergeCells>
  <printOptions horizontalCentered="1"/>
  <pageMargins left="0.5" right="0.5" top="0.5" bottom="0.5" header="0" footer="0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8.7109375" style="13" customWidth="1"/>
    <col min="2" max="2" width="23.00390625" style="13" customWidth="1"/>
    <col min="3" max="9" width="15.421875" style="260" customWidth="1"/>
    <col min="10" max="10" width="6.7109375" style="13" customWidth="1"/>
    <col min="11" max="16384" width="9.140625" style="13" customWidth="1"/>
  </cols>
  <sheetData>
    <row r="1" spans="1:10" s="40" customFormat="1" ht="15.75" customHeight="1">
      <c r="A1" s="309" t="s">
        <v>375</v>
      </c>
      <c r="B1" s="309"/>
      <c r="C1" s="309"/>
      <c r="D1" s="309"/>
      <c r="E1" s="309"/>
      <c r="F1" s="309"/>
      <c r="G1" s="309"/>
      <c r="H1" s="309"/>
      <c r="I1" s="256"/>
      <c r="J1" s="300">
        <v>22</v>
      </c>
    </row>
    <row r="2" spans="1:10" ht="15.75" customHeight="1">
      <c r="A2" s="308" t="s">
        <v>206</v>
      </c>
      <c r="B2" s="308"/>
      <c r="C2" s="308"/>
      <c r="D2" s="308"/>
      <c r="E2" s="308"/>
      <c r="F2" s="308"/>
      <c r="G2" s="308"/>
      <c r="H2" s="308"/>
      <c r="I2" s="308"/>
      <c r="J2" s="300"/>
    </row>
    <row r="3" spans="1:10" ht="27.75" customHeight="1">
      <c r="A3" s="323" t="s">
        <v>5</v>
      </c>
      <c r="B3" s="327"/>
      <c r="C3" s="303">
        <v>2018</v>
      </c>
      <c r="D3" s="303" t="s">
        <v>332</v>
      </c>
      <c r="E3" s="305" t="s">
        <v>332</v>
      </c>
      <c r="F3" s="306"/>
      <c r="G3" s="306"/>
      <c r="H3" s="307"/>
      <c r="I3" s="242" t="s">
        <v>360</v>
      </c>
      <c r="J3" s="300"/>
    </row>
    <row r="4" spans="1:10" ht="27.75" customHeight="1">
      <c r="A4" s="328"/>
      <c r="B4" s="329"/>
      <c r="C4" s="304"/>
      <c r="D4" s="304"/>
      <c r="E4" s="7" t="s">
        <v>310</v>
      </c>
      <c r="F4" s="7" t="s">
        <v>311</v>
      </c>
      <c r="G4" s="7" t="s">
        <v>312</v>
      </c>
      <c r="H4" s="7" t="s">
        <v>313</v>
      </c>
      <c r="I4" s="7" t="s">
        <v>310</v>
      </c>
      <c r="J4" s="300"/>
    </row>
    <row r="5" spans="1:10" ht="19.5" customHeight="1">
      <c r="A5" s="19" t="s">
        <v>62</v>
      </c>
      <c r="B5" s="29"/>
      <c r="C5" s="165">
        <v>6632</v>
      </c>
      <c r="D5" s="165">
        <v>5879</v>
      </c>
      <c r="E5" s="165">
        <v>1583</v>
      </c>
      <c r="F5" s="165">
        <v>1593</v>
      </c>
      <c r="G5" s="165">
        <v>1344</v>
      </c>
      <c r="H5" s="165">
        <v>1359</v>
      </c>
      <c r="I5" s="195">
        <v>1381</v>
      </c>
      <c r="J5" s="300"/>
    </row>
    <row r="6" spans="1:10" ht="19.5" customHeight="1">
      <c r="A6" s="6"/>
      <c r="B6" s="29" t="s">
        <v>37</v>
      </c>
      <c r="C6" s="207">
        <v>74</v>
      </c>
      <c r="D6" s="207">
        <v>90</v>
      </c>
      <c r="E6" s="207">
        <v>26</v>
      </c>
      <c r="F6" s="207">
        <v>15</v>
      </c>
      <c r="G6" s="207">
        <v>19</v>
      </c>
      <c r="H6" s="175">
        <v>30</v>
      </c>
      <c r="I6" s="175">
        <v>9</v>
      </c>
      <c r="J6" s="300"/>
    </row>
    <row r="7" spans="1:10" ht="19.5" customHeight="1">
      <c r="A7" s="6"/>
      <c r="B7" s="29" t="s">
        <v>46</v>
      </c>
      <c r="C7" s="207">
        <v>14</v>
      </c>
      <c r="D7" s="207">
        <v>6</v>
      </c>
      <c r="E7" s="207">
        <v>4</v>
      </c>
      <c r="F7" s="207">
        <v>1</v>
      </c>
      <c r="G7" s="207">
        <v>1</v>
      </c>
      <c r="H7" s="238">
        <v>0</v>
      </c>
      <c r="I7" s="175">
        <v>1</v>
      </c>
      <c r="J7" s="300"/>
    </row>
    <row r="8" spans="1:10" ht="19.5" customHeight="1">
      <c r="A8" s="6"/>
      <c r="B8" s="29" t="s">
        <v>18</v>
      </c>
      <c r="C8" s="207">
        <v>593</v>
      </c>
      <c r="D8" s="207">
        <v>523</v>
      </c>
      <c r="E8" s="207">
        <v>166</v>
      </c>
      <c r="F8" s="207">
        <v>131</v>
      </c>
      <c r="G8" s="207">
        <v>106</v>
      </c>
      <c r="H8" s="175">
        <v>120</v>
      </c>
      <c r="I8" s="175">
        <v>194</v>
      </c>
      <c r="J8" s="300"/>
    </row>
    <row r="9" spans="1:10" ht="19.5" customHeight="1">
      <c r="A9" s="6"/>
      <c r="B9" s="29" t="s">
        <v>74</v>
      </c>
      <c r="C9" s="207">
        <v>1749</v>
      </c>
      <c r="D9" s="207">
        <v>2062</v>
      </c>
      <c r="E9" s="207">
        <v>526</v>
      </c>
      <c r="F9" s="207">
        <v>570</v>
      </c>
      <c r="G9" s="207">
        <v>493</v>
      </c>
      <c r="H9" s="175">
        <v>473</v>
      </c>
      <c r="I9" s="175">
        <v>529</v>
      </c>
      <c r="J9" s="300"/>
    </row>
    <row r="10" spans="1:10" ht="19.5" customHeight="1">
      <c r="A10" s="6"/>
      <c r="B10" s="29" t="s">
        <v>83</v>
      </c>
      <c r="C10" s="207">
        <v>179</v>
      </c>
      <c r="D10" s="207">
        <v>189</v>
      </c>
      <c r="E10" s="207">
        <v>58</v>
      </c>
      <c r="F10" s="207">
        <v>50</v>
      </c>
      <c r="G10" s="207">
        <v>39</v>
      </c>
      <c r="H10" s="175">
        <v>42</v>
      </c>
      <c r="I10" s="175">
        <v>31</v>
      </c>
      <c r="J10" s="300"/>
    </row>
    <row r="11" spans="1:10" ht="19.5" customHeight="1">
      <c r="A11" s="6"/>
      <c r="B11" s="4" t="s">
        <v>40</v>
      </c>
      <c r="C11" s="207">
        <v>113</v>
      </c>
      <c r="D11" s="207">
        <v>142</v>
      </c>
      <c r="E11" s="207">
        <v>44</v>
      </c>
      <c r="F11" s="207">
        <v>25</v>
      </c>
      <c r="G11" s="207">
        <v>33</v>
      </c>
      <c r="H11" s="175">
        <v>40</v>
      </c>
      <c r="I11" s="175">
        <v>19</v>
      </c>
      <c r="J11" s="300"/>
    </row>
    <row r="12" spans="1:10" ht="19.5" customHeight="1">
      <c r="A12" s="6"/>
      <c r="B12" s="29" t="s">
        <v>12</v>
      </c>
      <c r="C12" s="207">
        <v>1411</v>
      </c>
      <c r="D12" s="207">
        <v>994</v>
      </c>
      <c r="E12" s="207">
        <v>287</v>
      </c>
      <c r="F12" s="207">
        <v>302</v>
      </c>
      <c r="G12" s="207">
        <v>155</v>
      </c>
      <c r="H12" s="175">
        <v>250</v>
      </c>
      <c r="I12" s="175">
        <v>132</v>
      </c>
      <c r="J12" s="300"/>
    </row>
    <row r="13" spans="1:10" ht="19.5" customHeight="1">
      <c r="A13" s="6"/>
      <c r="B13" s="29" t="s">
        <v>19</v>
      </c>
      <c r="C13" s="207">
        <v>555</v>
      </c>
      <c r="D13" s="207">
        <v>605</v>
      </c>
      <c r="E13" s="207">
        <v>122</v>
      </c>
      <c r="F13" s="207">
        <v>186</v>
      </c>
      <c r="G13" s="207">
        <v>176</v>
      </c>
      <c r="H13" s="175">
        <v>121</v>
      </c>
      <c r="I13" s="175">
        <v>99</v>
      </c>
      <c r="J13" s="300"/>
    </row>
    <row r="14" spans="1:10" ht="19.5" customHeight="1">
      <c r="A14" s="6"/>
      <c r="B14" s="29" t="s">
        <v>72</v>
      </c>
      <c r="C14" s="207">
        <v>1378</v>
      </c>
      <c r="D14" s="207">
        <v>927</v>
      </c>
      <c r="E14" s="207">
        <v>261</v>
      </c>
      <c r="F14" s="207">
        <v>205</v>
      </c>
      <c r="G14" s="207">
        <v>243</v>
      </c>
      <c r="H14" s="175">
        <v>218</v>
      </c>
      <c r="I14" s="175">
        <v>246</v>
      </c>
      <c r="J14" s="300"/>
    </row>
    <row r="15" spans="1:10" ht="19.5" customHeight="1">
      <c r="A15" s="6"/>
      <c r="B15" s="29" t="s">
        <v>44</v>
      </c>
      <c r="C15" s="207">
        <v>27</v>
      </c>
      <c r="D15" s="207">
        <v>21</v>
      </c>
      <c r="E15" s="207">
        <v>2</v>
      </c>
      <c r="F15" s="207">
        <v>4</v>
      </c>
      <c r="G15" s="207">
        <v>5</v>
      </c>
      <c r="H15" s="175">
        <v>10</v>
      </c>
      <c r="I15" s="175">
        <v>11</v>
      </c>
      <c r="J15" s="300"/>
    </row>
    <row r="16" spans="1:10" ht="19.5" customHeight="1">
      <c r="A16" s="6"/>
      <c r="B16" s="4" t="s">
        <v>202</v>
      </c>
      <c r="C16" s="207">
        <v>539</v>
      </c>
      <c r="D16" s="207">
        <v>320</v>
      </c>
      <c r="E16" s="207">
        <v>87</v>
      </c>
      <c r="F16" s="207">
        <v>104</v>
      </c>
      <c r="G16" s="207">
        <v>74</v>
      </c>
      <c r="H16" s="175">
        <v>55</v>
      </c>
      <c r="I16" s="175">
        <f>I5-SUM(I6:I15)</f>
        <v>110</v>
      </c>
      <c r="J16" s="300"/>
    </row>
    <row r="17" spans="1:10" ht="19.5" customHeight="1">
      <c r="A17" s="19" t="s">
        <v>63</v>
      </c>
      <c r="B17" s="29"/>
      <c r="C17" s="165">
        <v>2142</v>
      </c>
      <c r="D17" s="165">
        <v>1023</v>
      </c>
      <c r="E17" s="165">
        <v>451</v>
      </c>
      <c r="F17" s="165">
        <v>250</v>
      </c>
      <c r="G17" s="165">
        <v>184</v>
      </c>
      <c r="H17" s="165">
        <v>138</v>
      </c>
      <c r="I17" s="165">
        <v>205</v>
      </c>
      <c r="J17" s="300"/>
    </row>
    <row r="18" spans="1:10" ht="19.5" customHeight="1">
      <c r="A18" s="6"/>
      <c r="B18" s="29" t="s">
        <v>16</v>
      </c>
      <c r="C18" s="207">
        <v>2</v>
      </c>
      <c r="D18" s="207">
        <v>2</v>
      </c>
      <c r="E18" s="207">
        <v>1</v>
      </c>
      <c r="F18" s="258">
        <v>0</v>
      </c>
      <c r="G18" s="207">
        <v>1</v>
      </c>
      <c r="H18" s="238">
        <v>0</v>
      </c>
      <c r="I18" s="175">
        <v>2</v>
      </c>
      <c r="J18" s="300"/>
    </row>
    <row r="19" spans="1:10" ht="19.5" customHeight="1">
      <c r="A19" s="6"/>
      <c r="B19" s="29" t="s">
        <v>22</v>
      </c>
      <c r="C19" s="207">
        <v>2104</v>
      </c>
      <c r="D19" s="207">
        <v>995</v>
      </c>
      <c r="E19" s="207">
        <v>449</v>
      </c>
      <c r="F19" s="207">
        <v>247</v>
      </c>
      <c r="G19" s="207">
        <v>175</v>
      </c>
      <c r="H19" s="175">
        <v>124</v>
      </c>
      <c r="I19" s="175">
        <v>201</v>
      </c>
      <c r="J19" s="300"/>
    </row>
    <row r="20" spans="1:10" ht="19.5" customHeight="1">
      <c r="A20" s="6"/>
      <c r="B20" s="4" t="s">
        <v>202</v>
      </c>
      <c r="C20" s="207">
        <v>36</v>
      </c>
      <c r="D20" s="207">
        <v>26</v>
      </c>
      <c r="E20" s="207">
        <v>1</v>
      </c>
      <c r="F20" s="207">
        <v>3</v>
      </c>
      <c r="G20" s="207">
        <v>8</v>
      </c>
      <c r="H20" s="175">
        <v>14</v>
      </c>
      <c r="I20" s="175">
        <f>I17-SUM(I18:I19)</f>
        <v>2</v>
      </c>
      <c r="J20" s="300"/>
    </row>
    <row r="21" spans="1:10" ht="19.5" customHeight="1">
      <c r="A21" s="19" t="s">
        <v>64</v>
      </c>
      <c r="B21" s="29"/>
      <c r="C21" s="165">
        <v>183</v>
      </c>
      <c r="D21" s="165">
        <v>294</v>
      </c>
      <c r="E21" s="165">
        <v>85</v>
      </c>
      <c r="F21" s="165">
        <v>61</v>
      </c>
      <c r="G21" s="165">
        <v>60</v>
      </c>
      <c r="H21" s="165">
        <v>88</v>
      </c>
      <c r="I21" s="165">
        <v>51</v>
      </c>
      <c r="J21" s="300"/>
    </row>
    <row r="22" spans="1:10" ht="19.5" customHeight="1">
      <c r="A22" s="6"/>
      <c r="B22" s="29" t="s">
        <v>15</v>
      </c>
      <c r="C22" s="207">
        <v>148</v>
      </c>
      <c r="D22" s="207">
        <v>270</v>
      </c>
      <c r="E22" s="207">
        <v>85</v>
      </c>
      <c r="F22" s="207">
        <v>60</v>
      </c>
      <c r="G22" s="207">
        <v>43</v>
      </c>
      <c r="H22" s="175">
        <v>82</v>
      </c>
      <c r="I22" s="175">
        <v>21</v>
      </c>
      <c r="J22" s="300"/>
    </row>
    <row r="23" spans="1:10" ht="19.5" customHeight="1">
      <c r="A23" s="6"/>
      <c r="B23" s="4" t="s">
        <v>84</v>
      </c>
      <c r="C23" s="207">
        <v>32</v>
      </c>
      <c r="D23" s="207">
        <v>20</v>
      </c>
      <c r="E23" s="258">
        <v>0</v>
      </c>
      <c r="F23" s="207">
        <v>1</v>
      </c>
      <c r="G23" s="207">
        <v>14</v>
      </c>
      <c r="H23" s="175">
        <v>5</v>
      </c>
      <c r="I23" s="175">
        <v>29</v>
      </c>
      <c r="J23" s="300"/>
    </row>
    <row r="24" spans="1:10" ht="19.5" customHeight="1">
      <c r="A24" s="30"/>
      <c r="B24" s="33" t="s">
        <v>202</v>
      </c>
      <c r="C24" s="181">
        <v>3</v>
      </c>
      <c r="D24" s="199">
        <v>4</v>
      </c>
      <c r="E24" s="261">
        <v>0</v>
      </c>
      <c r="F24" s="261">
        <v>0</v>
      </c>
      <c r="G24" s="199">
        <v>3</v>
      </c>
      <c r="H24" s="181">
        <v>1</v>
      </c>
      <c r="I24" s="181">
        <f>I21-SUM(I22:I23)</f>
        <v>1</v>
      </c>
      <c r="J24" s="300"/>
    </row>
    <row r="25" spans="1:10" ht="19.5" customHeight="1">
      <c r="A25" s="93" t="s">
        <v>362</v>
      </c>
      <c r="B25" s="52"/>
      <c r="C25" s="53"/>
      <c r="D25" s="53"/>
      <c r="E25" s="259"/>
      <c r="F25" s="259"/>
      <c r="G25" s="259"/>
      <c r="H25" s="259"/>
      <c r="I25" s="53"/>
      <c r="J25" s="300"/>
    </row>
    <row r="26" spans="1:9" ht="15.75" customHeight="1">
      <c r="A26" s="3"/>
      <c r="I26" s="299"/>
    </row>
    <row r="27" ht="15.75" customHeight="1"/>
    <row r="28" ht="15.75" customHeight="1"/>
    <row r="29" ht="15.75" customHeight="1"/>
    <row r="30" ht="15" customHeight="1"/>
  </sheetData>
  <sheetProtection/>
  <mergeCells count="7">
    <mergeCell ref="A1:H1"/>
    <mergeCell ref="J1:J25"/>
    <mergeCell ref="A3:B4"/>
    <mergeCell ref="C3:C4"/>
    <mergeCell ref="D3:D4"/>
    <mergeCell ref="E3:H3"/>
    <mergeCell ref="A2:I2"/>
  </mergeCells>
  <printOptions horizontalCentered="1"/>
  <pageMargins left="0.5" right="0.5" top="0.5" bottom="0.5" header="0" footer="0"/>
  <pageSetup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I1" sqref="I1:I27"/>
    </sheetView>
  </sheetViews>
  <sheetFormatPr defaultColWidth="9.140625" defaultRowHeight="12.75"/>
  <cols>
    <col min="1" max="1" width="44.7109375" style="103" customWidth="1"/>
    <col min="2" max="8" width="15.7109375" style="103" customWidth="1"/>
    <col min="9" max="9" width="6.00390625" style="103" customWidth="1"/>
    <col min="10" max="16384" width="9.140625" style="103" customWidth="1"/>
  </cols>
  <sheetData>
    <row r="1" spans="1:9" s="3" customFormat="1" ht="18" customHeight="1">
      <c r="A1" s="309" t="s">
        <v>376</v>
      </c>
      <c r="B1" s="309"/>
      <c r="C1" s="309"/>
      <c r="D1" s="309"/>
      <c r="E1" s="309"/>
      <c r="F1" s="309"/>
      <c r="G1" s="309"/>
      <c r="H1" s="140"/>
      <c r="I1" s="300">
        <v>23</v>
      </c>
    </row>
    <row r="2" spans="1:9" s="3" customFormat="1" ht="18" customHeight="1">
      <c r="A2" s="308" t="s">
        <v>207</v>
      </c>
      <c r="B2" s="308"/>
      <c r="C2" s="308"/>
      <c r="D2" s="308"/>
      <c r="E2" s="308"/>
      <c r="F2" s="308"/>
      <c r="G2" s="308"/>
      <c r="H2" s="308"/>
      <c r="I2" s="300"/>
    </row>
    <row r="3" spans="1:9" s="3" customFormat="1" ht="20.25" customHeight="1">
      <c r="A3" s="303" t="s">
        <v>222</v>
      </c>
      <c r="B3" s="303">
        <v>2018</v>
      </c>
      <c r="C3" s="303" t="s">
        <v>332</v>
      </c>
      <c r="D3" s="305" t="s">
        <v>332</v>
      </c>
      <c r="E3" s="306"/>
      <c r="F3" s="306"/>
      <c r="G3" s="307"/>
      <c r="H3" s="242" t="s">
        <v>360</v>
      </c>
      <c r="I3" s="300"/>
    </row>
    <row r="4" spans="1:15" s="3" customFormat="1" ht="20.25" customHeight="1">
      <c r="A4" s="304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00"/>
      <c r="J4" s="282"/>
      <c r="K4" s="282"/>
      <c r="L4" s="282"/>
      <c r="M4" s="282"/>
      <c r="N4" s="282"/>
      <c r="O4" s="282"/>
    </row>
    <row r="5" spans="1:9" s="63" customFormat="1" ht="24" customHeight="1">
      <c r="A5" s="98" t="s">
        <v>70</v>
      </c>
      <c r="B5" s="168">
        <v>192438</v>
      </c>
      <c r="C5" s="168">
        <v>199111</v>
      </c>
      <c r="D5" s="168">
        <v>46279</v>
      </c>
      <c r="E5" s="168">
        <v>48527</v>
      </c>
      <c r="F5" s="168">
        <v>51376</v>
      </c>
      <c r="G5" s="168">
        <v>52929</v>
      </c>
      <c r="H5" s="168">
        <f>'Table 1'!H12</f>
        <v>44053</v>
      </c>
      <c r="I5" s="300"/>
    </row>
    <row r="6" spans="1:17" s="63" customFormat="1" ht="24" customHeight="1">
      <c r="A6" s="25" t="s">
        <v>27</v>
      </c>
      <c r="B6" s="165">
        <v>34726</v>
      </c>
      <c r="C6" s="165">
        <v>35874</v>
      </c>
      <c r="D6" s="165">
        <v>8915</v>
      </c>
      <c r="E6" s="165">
        <v>8408</v>
      </c>
      <c r="F6" s="165">
        <v>8610</v>
      </c>
      <c r="G6" s="165">
        <v>9941</v>
      </c>
      <c r="H6" s="165">
        <v>7685</v>
      </c>
      <c r="I6" s="300"/>
      <c r="J6" s="281"/>
      <c r="K6" s="281"/>
      <c r="L6" s="281"/>
      <c r="M6" s="281"/>
      <c r="N6" s="281"/>
      <c r="O6" s="281"/>
      <c r="P6" s="281"/>
      <c r="Q6" s="281"/>
    </row>
    <row r="7" spans="1:9" s="3" customFormat="1" ht="24" customHeight="1">
      <c r="A7" s="62" t="s">
        <v>221</v>
      </c>
      <c r="B7" s="175">
        <v>3014</v>
      </c>
      <c r="C7" s="175">
        <v>3056</v>
      </c>
      <c r="D7" s="175">
        <v>700</v>
      </c>
      <c r="E7" s="175">
        <v>650</v>
      </c>
      <c r="F7" s="175">
        <v>742</v>
      </c>
      <c r="G7" s="175">
        <v>964</v>
      </c>
      <c r="H7" s="175">
        <v>667</v>
      </c>
      <c r="I7" s="300"/>
    </row>
    <row r="8" spans="1:9" s="3" customFormat="1" ht="24" customHeight="1">
      <c r="A8" s="62" t="s">
        <v>220</v>
      </c>
      <c r="B8" s="175">
        <v>3852</v>
      </c>
      <c r="C8" s="175">
        <v>3920</v>
      </c>
      <c r="D8" s="175">
        <v>876</v>
      </c>
      <c r="E8" s="175">
        <v>1126</v>
      </c>
      <c r="F8" s="175">
        <v>880</v>
      </c>
      <c r="G8" s="175">
        <v>1038</v>
      </c>
      <c r="H8" s="175">
        <v>980</v>
      </c>
      <c r="I8" s="300"/>
    </row>
    <row r="9" spans="1:9" s="3" customFormat="1" ht="24" customHeight="1">
      <c r="A9" s="62" t="s">
        <v>219</v>
      </c>
      <c r="B9" s="175">
        <v>10510</v>
      </c>
      <c r="C9" s="175">
        <v>10035</v>
      </c>
      <c r="D9" s="175">
        <v>2382</v>
      </c>
      <c r="E9" s="175">
        <v>2535</v>
      </c>
      <c r="F9" s="175">
        <v>2635</v>
      </c>
      <c r="G9" s="175">
        <v>2483</v>
      </c>
      <c r="H9" s="175">
        <v>2125</v>
      </c>
      <c r="I9" s="300"/>
    </row>
    <row r="10" spans="1:9" s="3" customFormat="1" ht="24" customHeight="1">
      <c r="A10" s="62" t="s">
        <v>218</v>
      </c>
      <c r="B10" s="175">
        <v>1104</v>
      </c>
      <c r="C10" s="175">
        <v>1602</v>
      </c>
      <c r="D10" s="175">
        <v>583</v>
      </c>
      <c r="E10" s="175">
        <v>345</v>
      </c>
      <c r="F10" s="175">
        <v>336</v>
      </c>
      <c r="G10" s="175">
        <v>338</v>
      </c>
      <c r="H10" s="175">
        <v>307</v>
      </c>
      <c r="I10" s="300"/>
    </row>
    <row r="11" spans="1:9" s="3" customFormat="1" ht="24" customHeight="1">
      <c r="A11" s="62" t="s">
        <v>217</v>
      </c>
      <c r="B11" s="175">
        <v>1761</v>
      </c>
      <c r="C11" s="175">
        <v>1740</v>
      </c>
      <c r="D11" s="175">
        <v>421</v>
      </c>
      <c r="E11" s="175">
        <v>468</v>
      </c>
      <c r="F11" s="175">
        <v>420</v>
      </c>
      <c r="G11" s="175">
        <v>431</v>
      </c>
      <c r="H11" s="175">
        <v>458</v>
      </c>
      <c r="I11" s="300"/>
    </row>
    <row r="12" spans="1:9" s="3" customFormat="1" ht="24" customHeight="1">
      <c r="A12" s="62" t="s">
        <v>216</v>
      </c>
      <c r="B12" s="175">
        <v>9</v>
      </c>
      <c r="C12" s="175">
        <v>13</v>
      </c>
      <c r="D12" s="175">
        <v>3</v>
      </c>
      <c r="E12" s="175">
        <v>3</v>
      </c>
      <c r="F12" s="175">
        <v>2</v>
      </c>
      <c r="G12" s="175">
        <v>5</v>
      </c>
      <c r="H12" s="175">
        <v>4</v>
      </c>
      <c r="I12" s="300"/>
    </row>
    <row r="13" spans="1:9" s="3" customFormat="1" ht="24" customHeight="1">
      <c r="A13" s="62" t="s">
        <v>215</v>
      </c>
      <c r="B13" s="175">
        <v>1785</v>
      </c>
      <c r="C13" s="175">
        <v>1935</v>
      </c>
      <c r="D13" s="175">
        <v>448</v>
      </c>
      <c r="E13" s="175">
        <v>441</v>
      </c>
      <c r="F13" s="175">
        <v>461</v>
      </c>
      <c r="G13" s="175">
        <v>585</v>
      </c>
      <c r="H13" s="175">
        <v>420</v>
      </c>
      <c r="I13" s="300"/>
    </row>
    <row r="14" spans="1:9" s="3" customFormat="1" ht="24" customHeight="1">
      <c r="A14" s="62" t="s">
        <v>214</v>
      </c>
      <c r="B14" s="175">
        <v>3741</v>
      </c>
      <c r="C14" s="175">
        <v>3865</v>
      </c>
      <c r="D14" s="175">
        <v>970</v>
      </c>
      <c r="E14" s="175">
        <v>1040</v>
      </c>
      <c r="F14" s="175">
        <v>923</v>
      </c>
      <c r="G14" s="175">
        <v>932</v>
      </c>
      <c r="H14" s="175">
        <v>1047</v>
      </c>
      <c r="I14" s="300"/>
    </row>
    <row r="15" spans="1:9" s="3" customFormat="1" ht="24" customHeight="1">
      <c r="A15" s="62" t="s">
        <v>209</v>
      </c>
      <c r="B15" s="175">
        <v>8950</v>
      </c>
      <c r="C15" s="175">
        <v>9708</v>
      </c>
      <c r="D15" s="175">
        <v>2532</v>
      </c>
      <c r="E15" s="175">
        <v>1800</v>
      </c>
      <c r="F15" s="175">
        <v>2211</v>
      </c>
      <c r="G15" s="175">
        <v>3165</v>
      </c>
      <c r="H15" s="175">
        <v>1677</v>
      </c>
      <c r="I15" s="300"/>
    </row>
    <row r="16" spans="1:9" s="63" customFormat="1" ht="24" customHeight="1">
      <c r="A16" s="25" t="s">
        <v>31</v>
      </c>
      <c r="B16" s="165">
        <v>3982</v>
      </c>
      <c r="C16" s="165">
        <v>4058</v>
      </c>
      <c r="D16" s="165">
        <v>765</v>
      </c>
      <c r="E16" s="165">
        <v>1054</v>
      </c>
      <c r="F16" s="165">
        <v>934</v>
      </c>
      <c r="G16" s="165">
        <v>1305</v>
      </c>
      <c r="H16" s="165">
        <v>695</v>
      </c>
      <c r="I16" s="300"/>
    </row>
    <row r="17" spans="1:9" s="3" customFormat="1" ht="24" customHeight="1">
      <c r="A17" s="62" t="s">
        <v>213</v>
      </c>
      <c r="B17" s="175">
        <v>1788</v>
      </c>
      <c r="C17" s="175">
        <v>1882</v>
      </c>
      <c r="D17" s="175">
        <v>402</v>
      </c>
      <c r="E17" s="175">
        <v>437</v>
      </c>
      <c r="F17" s="175">
        <v>449</v>
      </c>
      <c r="G17" s="175">
        <v>594</v>
      </c>
      <c r="H17" s="175">
        <v>359</v>
      </c>
      <c r="I17" s="300"/>
    </row>
    <row r="18" spans="1:9" s="3" customFormat="1" ht="24" customHeight="1">
      <c r="A18" s="62" t="s">
        <v>212</v>
      </c>
      <c r="B18" s="175">
        <v>2194</v>
      </c>
      <c r="C18" s="175">
        <v>2176</v>
      </c>
      <c r="D18" s="175">
        <v>363</v>
      </c>
      <c r="E18" s="175">
        <v>617</v>
      </c>
      <c r="F18" s="175">
        <v>485</v>
      </c>
      <c r="G18" s="175">
        <v>711</v>
      </c>
      <c r="H18" s="175">
        <v>336</v>
      </c>
      <c r="I18" s="300"/>
    </row>
    <row r="19" spans="1:9" s="63" customFormat="1" ht="24" customHeight="1">
      <c r="A19" s="99" t="s">
        <v>28</v>
      </c>
      <c r="B19" s="165">
        <v>4579</v>
      </c>
      <c r="C19" s="165">
        <v>5000</v>
      </c>
      <c r="D19" s="165">
        <v>1438</v>
      </c>
      <c r="E19" s="165">
        <v>1054</v>
      </c>
      <c r="F19" s="165">
        <v>1219</v>
      </c>
      <c r="G19" s="165">
        <v>1289</v>
      </c>
      <c r="H19" s="165">
        <v>1075</v>
      </c>
      <c r="I19" s="300"/>
    </row>
    <row r="20" spans="1:9" s="3" customFormat="1" ht="24" customHeight="1">
      <c r="A20" s="62" t="s">
        <v>211</v>
      </c>
      <c r="B20" s="175">
        <v>913</v>
      </c>
      <c r="C20" s="175">
        <v>998</v>
      </c>
      <c r="D20" s="175">
        <v>216</v>
      </c>
      <c r="E20" s="175">
        <v>272</v>
      </c>
      <c r="F20" s="175">
        <v>275</v>
      </c>
      <c r="G20" s="175">
        <v>235</v>
      </c>
      <c r="H20" s="175">
        <v>195</v>
      </c>
      <c r="I20" s="300"/>
    </row>
    <row r="21" spans="1:9" s="3" customFormat="1" ht="24" customHeight="1">
      <c r="A21" s="62" t="s">
        <v>210</v>
      </c>
      <c r="B21" s="175">
        <v>2352</v>
      </c>
      <c r="C21" s="175">
        <v>2493</v>
      </c>
      <c r="D21" s="175">
        <v>879</v>
      </c>
      <c r="E21" s="175">
        <v>429</v>
      </c>
      <c r="F21" s="175">
        <v>591</v>
      </c>
      <c r="G21" s="175">
        <v>594</v>
      </c>
      <c r="H21" s="175">
        <v>443</v>
      </c>
      <c r="I21" s="300"/>
    </row>
    <row r="22" spans="1:9" s="3" customFormat="1" ht="24" customHeight="1">
      <c r="A22" s="62" t="s">
        <v>209</v>
      </c>
      <c r="B22" s="175">
        <v>1314</v>
      </c>
      <c r="C22" s="175">
        <v>1509</v>
      </c>
      <c r="D22" s="175">
        <v>343</v>
      </c>
      <c r="E22" s="175">
        <v>353</v>
      </c>
      <c r="F22" s="175">
        <v>353</v>
      </c>
      <c r="G22" s="175">
        <v>460</v>
      </c>
      <c r="H22" s="175">
        <v>437</v>
      </c>
      <c r="I22" s="300"/>
    </row>
    <row r="23" spans="1:9" s="3" customFormat="1" ht="24" customHeight="1">
      <c r="A23" s="25" t="s">
        <v>225</v>
      </c>
      <c r="B23" s="165">
        <v>38394</v>
      </c>
      <c r="C23" s="165">
        <v>36772</v>
      </c>
      <c r="D23" s="165">
        <v>9033</v>
      </c>
      <c r="E23" s="165">
        <v>8899</v>
      </c>
      <c r="F23" s="165">
        <v>9838</v>
      </c>
      <c r="G23" s="165">
        <v>9002</v>
      </c>
      <c r="H23" s="165">
        <v>10649</v>
      </c>
      <c r="I23" s="300"/>
    </row>
    <row r="24" spans="1:9" ht="24" customHeight="1">
      <c r="A24" s="62" t="s">
        <v>224</v>
      </c>
      <c r="B24" s="175">
        <v>31996</v>
      </c>
      <c r="C24" s="175">
        <v>31044</v>
      </c>
      <c r="D24" s="175">
        <v>7051</v>
      </c>
      <c r="E24" s="175">
        <v>7397</v>
      </c>
      <c r="F24" s="175">
        <v>8736</v>
      </c>
      <c r="G24" s="175">
        <v>7860</v>
      </c>
      <c r="H24" s="175">
        <v>9322</v>
      </c>
      <c r="I24" s="300"/>
    </row>
    <row r="25" spans="1:9" ht="24" customHeight="1">
      <c r="A25" s="62" t="s">
        <v>223</v>
      </c>
      <c r="B25" s="175">
        <v>3518</v>
      </c>
      <c r="C25" s="175">
        <v>3100</v>
      </c>
      <c r="D25" s="175">
        <v>887</v>
      </c>
      <c r="E25" s="175">
        <v>854</v>
      </c>
      <c r="F25" s="175">
        <v>735</v>
      </c>
      <c r="G25" s="175">
        <v>624</v>
      </c>
      <c r="H25" s="175">
        <v>508</v>
      </c>
      <c r="I25" s="300"/>
    </row>
    <row r="26" spans="1:9" ht="24" customHeight="1">
      <c r="A26" s="66" t="s">
        <v>209</v>
      </c>
      <c r="B26" s="181">
        <v>2880</v>
      </c>
      <c r="C26" s="181">
        <v>2628</v>
      </c>
      <c r="D26" s="181">
        <v>1095</v>
      </c>
      <c r="E26" s="181">
        <v>648</v>
      </c>
      <c r="F26" s="181">
        <v>367</v>
      </c>
      <c r="G26" s="181">
        <v>518</v>
      </c>
      <c r="H26" s="181">
        <v>819</v>
      </c>
      <c r="I26" s="300"/>
    </row>
    <row r="27" spans="1:9" ht="18" customHeight="1">
      <c r="A27" s="330" t="s">
        <v>338</v>
      </c>
      <c r="B27" s="301"/>
      <c r="C27" s="301"/>
      <c r="D27" s="126"/>
      <c r="E27" s="126"/>
      <c r="F27" s="126"/>
      <c r="G27" s="126"/>
      <c r="H27" s="126"/>
      <c r="I27" s="300"/>
    </row>
  </sheetData>
  <sheetProtection/>
  <mergeCells count="8">
    <mergeCell ref="A2:H2"/>
    <mergeCell ref="A1:G1"/>
    <mergeCell ref="I1:I27"/>
    <mergeCell ref="A3:A4"/>
    <mergeCell ref="B3:B4"/>
    <mergeCell ref="C3:C4"/>
    <mergeCell ref="A27:C27"/>
    <mergeCell ref="D3:G3"/>
  </mergeCells>
  <printOptions horizontalCentered="1"/>
  <pageMargins left="0.25" right="0.25" top="0.5" bottom="0.5" header="0" footer="0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4.7109375" style="3" customWidth="1"/>
    <col min="2" max="8" width="15.7109375" style="3" customWidth="1"/>
    <col min="9" max="9" width="6.57421875" style="3" customWidth="1"/>
    <col min="10" max="16384" width="9.140625" style="3" customWidth="1"/>
  </cols>
  <sheetData>
    <row r="1" spans="1:9" ht="18" customHeight="1">
      <c r="A1" s="331" t="s">
        <v>377</v>
      </c>
      <c r="B1" s="331"/>
      <c r="C1" s="331"/>
      <c r="D1" s="331"/>
      <c r="E1" s="331"/>
      <c r="F1" s="331"/>
      <c r="G1" s="331"/>
      <c r="H1" s="244"/>
      <c r="I1" s="300">
        <v>24</v>
      </c>
    </row>
    <row r="2" spans="1:9" ht="18" customHeight="1">
      <c r="A2" s="308" t="s">
        <v>207</v>
      </c>
      <c r="B2" s="308"/>
      <c r="C2" s="308"/>
      <c r="D2" s="308"/>
      <c r="E2" s="308"/>
      <c r="F2" s="308"/>
      <c r="G2" s="308"/>
      <c r="H2" s="308"/>
      <c r="I2" s="300"/>
    </row>
    <row r="3" spans="1:9" ht="24" customHeight="1">
      <c r="A3" s="303" t="s">
        <v>222</v>
      </c>
      <c r="B3" s="303">
        <v>2018</v>
      </c>
      <c r="C3" s="303" t="s">
        <v>332</v>
      </c>
      <c r="D3" s="305" t="s">
        <v>332</v>
      </c>
      <c r="E3" s="306"/>
      <c r="F3" s="306"/>
      <c r="G3" s="307"/>
      <c r="H3" s="242" t="s">
        <v>360</v>
      </c>
      <c r="I3" s="300"/>
    </row>
    <row r="4" spans="1:9" ht="22.5" customHeight="1">
      <c r="A4" s="304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00"/>
    </row>
    <row r="5" spans="1:9" s="63" customFormat="1" ht="25.5" customHeight="1">
      <c r="A5" s="25" t="s">
        <v>317</v>
      </c>
      <c r="B5" s="165">
        <v>1541</v>
      </c>
      <c r="C5" s="165">
        <v>1296</v>
      </c>
      <c r="D5" s="195">
        <v>221</v>
      </c>
      <c r="E5" s="195">
        <v>378</v>
      </c>
      <c r="F5" s="195">
        <v>300</v>
      </c>
      <c r="G5" s="195">
        <v>397</v>
      </c>
      <c r="H5" s="165">
        <v>349</v>
      </c>
      <c r="I5" s="300"/>
    </row>
    <row r="6" spans="1:9" ht="25.5" customHeight="1">
      <c r="A6" s="62" t="s">
        <v>318</v>
      </c>
      <c r="B6" s="175">
        <v>1388</v>
      </c>
      <c r="C6" s="175">
        <v>1126</v>
      </c>
      <c r="D6" s="175">
        <v>179</v>
      </c>
      <c r="E6" s="175">
        <v>327</v>
      </c>
      <c r="F6" s="175">
        <v>277</v>
      </c>
      <c r="G6" s="175">
        <v>343</v>
      </c>
      <c r="H6" s="175">
        <v>337</v>
      </c>
      <c r="I6" s="300"/>
    </row>
    <row r="7" spans="1:9" ht="25.5" customHeight="1">
      <c r="A7" s="62" t="s">
        <v>209</v>
      </c>
      <c r="B7" s="175">
        <v>153</v>
      </c>
      <c r="C7" s="175">
        <v>170</v>
      </c>
      <c r="D7" s="175">
        <v>42</v>
      </c>
      <c r="E7" s="175">
        <v>51</v>
      </c>
      <c r="F7" s="175">
        <v>23</v>
      </c>
      <c r="G7" s="175">
        <v>54</v>
      </c>
      <c r="H7" s="175">
        <v>12</v>
      </c>
      <c r="I7" s="300"/>
    </row>
    <row r="8" spans="1:9" ht="25.5" customHeight="1">
      <c r="A8" s="25" t="s">
        <v>268</v>
      </c>
      <c r="B8" s="165">
        <v>16431</v>
      </c>
      <c r="C8" s="165">
        <v>17323</v>
      </c>
      <c r="D8" s="165">
        <v>4157</v>
      </c>
      <c r="E8" s="165">
        <v>4392</v>
      </c>
      <c r="F8" s="165">
        <v>4392</v>
      </c>
      <c r="G8" s="165">
        <v>4382</v>
      </c>
      <c r="H8" s="165">
        <v>3683</v>
      </c>
      <c r="I8" s="300"/>
    </row>
    <row r="9" spans="1:9" s="63" customFormat="1" ht="25.5" customHeight="1">
      <c r="A9" s="62" t="s">
        <v>319</v>
      </c>
      <c r="B9" s="175">
        <v>1247</v>
      </c>
      <c r="C9" s="175">
        <v>1294</v>
      </c>
      <c r="D9" s="175">
        <v>305</v>
      </c>
      <c r="E9" s="175">
        <v>340</v>
      </c>
      <c r="F9" s="175">
        <v>326</v>
      </c>
      <c r="G9" s="175">
        <v>323</v>
      </c>
      <c r="H9" s="175">
        <v>265</v>
      </c>
      <c r="I9" s="300"/>
    </row>
    <row r="10" spans="1:9" ht="25.5" customHeight="1">
      <c r="A10" s="62" t="s">
        <v>320</v>
      </c>
      <c r="B10" s="175">
        <v>4652</v>
      </c>
      <c r="C10" s="175">
        <v>5373</v>
      </c>
      <c r="D10" s="175">
        <v>1369</v>
      </c>
      <c r="E10" s="175">
        <v>1338</v>
      </c>
      <c r="F10" s="175">
        <v>1250</v>
      </c>
      <c r="G10" s="175">
        <v>1416</v>
      </c>
      <c r="H10" s="175">
        <v>1434</v>
      </c>
      <c r="I10" s="300"/>
    </row>
    <row r="11" spans="1:9" ht="25.5" customHeight="1">
      <c r="A11" s="62" t="s">
        <v>321</v>
      </c>
      <c r="B11" s="175">
        <v>406</v>
      </c>
      <c r="C11" s="175">
        <v>438</v>
      </c>
      <c r="D11" s="175">
        <v>74</v>
      </c>
      <c r="E11" s="175">
        <v>124</v>
      </c>
      <c r="F11" s="175">
        <v>87</v>
      </c>
      <c r="G11" s="175">
        <v>153</v>
      </c>
      <c r="H11" s="175">
        <v>56</v>
      </c>
      <c r="I11" s="300"/>
    </row>
    <row r="12" spans="1:9" s="63" customFormat="1" ht="25.5" customHeight="1">
      <c r="A12" s="62" t="s">
        <v>322</v>
      </c>
      <c r="B12" s="175">
        <v>2218</v>
      </c>
      <c r="C12" s="175">
        <v>1871</v>
      </c>
      <c r="D12" s="175">
        <v>430</v>
      </c>
      <c r="E12" s="175">
        <v>462</v>
      </c>
      <c r="F12" s="175">
        <v>513</v>
      </c>
      <c r="G12" s="175">
        <v>466</v>
      </c>
      <c r="H12" s="175">
        <v>362</v>
      </c>
      <c r="I12" s="300"/>
    </row>
    <row r="13" spans="1:9" ht="25.5" customHeight="1">
      <c r="A13" s="62" t="s">
        <v>323</v>
      </c>
      <c r="B13" s="175">
        <v>1373</v>
      </c>
      <c r="C13" s="175">
        <v>1641</v>
      </c>
      <c r="D13" s="175">
        <v>391</v>
      </c>
      <c r="E13" s="175">
        <v>400</v>
      </c>
      <c r="F13" s="175">
        <v>504</v>
      </c>
      <c r="G13" s="175">
        <v>346</v>
      </c>
      <c r="H13" s="175">
        <v>281</v>
      </c>
      <c r="I13" s="300"/>
    </row>
    <row r="14" spans="1:9" ht="25.5" customHeight="1">
      <c r="A14" s="62" t="s">
        <v>209</v>
      </c>
      <c r="B14" s="175">
        <v>6535</v>
      </c>
      <c r="C14" s="175">
        <v>6706</v>
      </c>
      <c r="D14" s="175">
        <v>1588</v>
      </c>
      <c r="E14" s="175">
        <v>1728</v>
      </c>
      <c r="F14" s="175">
        <v>1712</v>
      </c>
      <c r="G14" s="175">
        <v>1678</v>
      </c>
      <c r="H14" s="175">
        <v>1285</v>
      </c>
      <c r="I14" s="300"/>
    </row>
    <row r="15" spans="1:9" ht="25.5" customHeight="1">
      <c r="A15" s="99" t="s">
        <v>111</v>
      </c>
      <c r="B15" s="165">
        <v>29887</v>
      </c>
      <c r="C15" s="165">
        <v>31921</v>
      </c>
      <c r="D15" s="165">
        <v>7845</v>
      </c>
      <c r="E15" s="165">
        <v>8268</v>
      </c>
      <c r="F15" s="165">
        <v>7971</v>
      </c>
      <c r="G15" s="165">
        <v>7837</v>
      </c>
      <c r="H15" s="165">
        <v>6121</v>
      </c>
      <c r="I15" s="300"/>
    </row>
    <row r="16" spans="1:9" ht="25.5" customHeight="1">
      <c r="A16" s="62" t="s">
        <v>324</v>
      </c>
      <c r="B16" s="175">
        <v>2347</v>
      </c>
      <c r="C16" s="175">
        <v>2445</v>
      </c>
      <c r="D16" s="175">
        <v>558</v>
      </c>
      <c r="E16" s="175">
        <v>631</v>
      </c>
      <c r="F16" s="175">
        <v>650</v>
      </c>
      <c r="G16" s="175">
        <v>606</v>
      </c>
      <c r="H16" s="175">
        <v>470</v>
      </c>
      <c r="I16" s="300"/>
    </row>
    <row r="17" spans="1:9" ht="25.5" customHeight="1">
      <c r="A17" s="62" t="s">
        <v>325</v>
      </c>
      <c r="B17" s="175">
        <v>2423</v>
      </c>
      <c r="C17" s="175">
        <v>2386</v>
      </c>
      <c r="D17" s="175">
        <v>532</v>
      </c>
      <c r="E17" s="175">
        <v>708</v>
      </c>
      <c r="F17" s="175">
        <v>634</v>
      </c>
      <c r="G17" s="175">
        <v>512</v>
      </c>
      <c r="H17" s="175">
        <v>415</v>
      </c>
      <c r="I17" s="300"/>
    </row>
    <row r="18" spans="1:9" ht="25.5" customHeight="1">
      <c r="A18" s="62" t="s">
        <v>326</v>
      </c>
      <c r="B18" s="175">
        <v>2753</v>
      </c>
      <c r="C18" s="175">
        <v>2425</v>
      </c>
      <c r="D18" s="175">
        <v>570</v>
      </c>
      <c r="E18" s="175">
        <v>677</v>
      </c>
      <c r="F18" s="175">
        <v>552</v>
      </c>
      <c r="G18" s="175">
        <v>626</v>
      </c>
      <c r="H18" s="175">
        <v>466</v>
      </c>
      <c r="I18" s="300"/>
    </row>
    <row r="19" spans="1:9" ht="25.5" customHeight="1">
      <c r="A19" s="62" t="s">
        <v>327</v>
      </c>
      <c r="B19" s="175">
        <v>2948</v>
      </c>
      <c r="C19" s="175">
        <v>2771</v>
      </c>
      <c r="D19" s="175">
        <v>573</v>
      </c>
      <c r="E19" s="175">
        <v>704</v>
      </c>
      <c r="F19" s="175">
        <v>708</v>
      </c>
      <c r="G19" s="175">
        <v>786</v>
      </c>
      <c r="H19" s="175">
        <v>487</v>
      </c>
      <c r="I19" s="300"/>
    </row>
    <row r="20" spans="1:9" ht="25.5" customHeight="1">
      <c r="A20" s="62" t="s">
        <v>328</v>
      </c>
      <c r="B20" s="175">
        <v>1251</v>
      </c>
      <c r="C20" s="175">
        <v>1744</v>
      </c>
      <c r="D20" s="175">
        <v>425</v>
      </c>
      <c r="E20" s="175">
        <v>411</v>
      </c>
      <c r="F20" s="175">
        <v>486</v>
      </c>
      <c r="G20" s="175">
        <v>422</v>
      </c>
      <c r="H20" s="175">
        <v>421</v>
      </c>
      <c r="I20" s="300"/>
    </row>
    <row r="21" spans="1:9" ht="25.5" customHeight="1">
      <c r="A21" s="62" t="s">
        <v>329</v>
      </c>
      <c r="B21" s="175">
        <v>3336</v>
      </c>
      <c r="C21" s="175">
        <v>3284</v>
      </c>
      <c r="D21" s="175">
        <v>826</v>
      </c>
      <c r="E21" s="175">
        <v>839</v>
      </c>
      <c r="F21" s="175">
        <v>807</v>
      </c>
      <c r="G21" s="175">
        <v>812</v>
      </c>
      <c r="H21" s="175">
        <v>561</v>
      </c>
      <c r="I21" s="300"/>
    </row>
    <row r="22" spans="1:9" ht="25.5" customHeight="1">
      <c r="A22" s="62" t="s">
        <v>330</v>
      </c>
      <c r="B22" s="175">
        <v>3888</v>
      </c>
      <c r="C22" s="175">
        <v>4082</v>
      </c>
      <c r="D22" s="175">
        <v>1144</v>
      </c>
      <c r="E22" s="175">
        <v>1092</v>
      </c>
      <c r="F22" s="175">
        <v>915</v>
      </c>
      <c r="G22" s="175">
        <v>931</v>
      </c>
      <c r="H22" s="175">
        <v>943</v>
      </c>
      <c r="I22" s="300"/>
    </row>
    <row r="23" spans="1:9" ht="25.5" customHeight="1">
      <c r="A23" s="62" t="s">
        <v>331</v>
      </c>
      <c r="B23" s="175">
        <v>4487</v>
      </c>
      <c r="C23" s="175">
        <v>5815</v>
      </c>
      <c r="D23" s="175">
        <v>1683</v>
      </c>
      <c r="E23" s="175">
        <v>1406</v>
      </c>
      <c r="F23" s="175">
        <v>1373</v>
      </c>
      <c r="G23" s="175">
        <v>1353</v>
      </c>
      <c r="H23" s="175">
        <v>1048</v>
      </c>
      <c r="I23" s="300"/>
    </row>
    <row r="24" spans="1:9" ht="25.5" customHeight="1">
      <c r="A24" s="66" t="s">
        <v>209</v>
      </c>
      <c r="B24" s="181">
        <v>6454</v>
      </c>
      <c r="C24" s="181">
        <v>6969</v>
      </c>
      <c r="D24" s="181">
        <v>1534</v>
      </c>
      <c r="E24" s="181">
        <v>1800</v>
      </c>
      <c r="F24" s="181">
        <v>1846</v>
      </c>
      <c r="G24" s="175">
        <v>1789</v>
      </c>
      <c r="H24" s="181">
        <v>1310</v>
      </c>
      <c r="I24" s="300"/>
    </row>
    <row r="25" spans="1:9" ht="18" customHeight="1">
      <c r="A25" s="330" t="s">
        <v>339</v>
      </c>
      <c r="B25" s="330"/>
      <c r="C25" s="330"/>
      <c r="D25" s="330"/>
      <c r="E25" s="330"/>
      <c r="F25" s="330"/>
      <c r="G25" s="330"/>
      <c r="H25" s="250"/>
      <c r="I25" s="300"/>
    </row>
    <row r="26" spans="4:7" ht="18" customHeight="1">
      <c r="D26" s="42"/>
      <c r="E26" s="42"/>
      <c r="F26" s="42"/>
      <c r="G26" s="42"/>
    </row>
    <row r="27" spans="2:8" ht="12.75">
      <c r="B27" s="42"/>
      <c r="C27" s="42"/>
      <c r="D27" s="42"/>
      <c r="E27" s="42"/>
      <c r="F27" s="42"/>
      <c r="G27" s="42"/>
      <c r="H27" s="42"/>
    </row>
  </sheetData>
  <sheetProtection/>
  <mergeCells count="8">
    <mergeCell ref="A2:H2"/>
    <mergeCell ref="I1:I25"/>
    <mergeCell ref="A25:G25"/>
    <mergeCell ref="D3:G3"/>
    <mergeCell ref="A1:G1"/>
    <mergeCell ref="A3:A4"/>
    <mergeCell ref="B3:B4"/>
    <mergeCell ref="C3:C4"/>
  </mergeCells>
  <printOptions horizontalCentered="1"/>
  <pageMargins left="0.25" right="0.25" top="0.5" bottom="0.5" header="0" footer="0"/>
  <pageSetup fitToHeight="1" fitToWidth="1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8.57421875" style="3" customWidth="1"/>
    <col min="2" max="8" width="15.421875" style="3" customWidth="1"/>
    <col min="9" max="9" width="6.7109375" style="53" customWidth="1"/>
    <col min="10" max="16384" width="9.140625" style="3" customWidth="1"/>
  </cols>
  <sheetData>
    <row r="1" spans="1:9" ht="18" customHeight="1">
      <c r="A1" s="309" t="s">
        <v>377</v>
      </c>
      <c r="B1" s="309"/>
      <c r="C1" s="309"/>
      <c r="D1" s="309"/>
      <c r="E1" s="140"/>
      <c r="F1" s="140"/>
      <c r="G1" s="140"/>
      <c r="H1" s="140"/>
      <c r="I1" s="300">
        <v>25</v>
      </c>
    </row>
    <row r="2" spans="1:9" ht="18" customHeight="1">
      <c r="A2" s="308" t="s">
        <v>207</v>
      </c>
      <c r="B2" s="308"/>
      <c r="C2" s="308"/>
      <c r="D2" s="308"/>
      <c r="E2" s="308"/>
      <c r="F2" s="308"/>
      <c r="G2" s="308"/>
      <c r="H2" s="308"/>
      <c r="I2" s="300"/>
    </row>
    <row r="3" spans="1:9" ht="17.25" customHeight="1">
      <c r="A3" s="303" t="s">
        <v>244</v>
      </c>
      <c r="B3" s="303">
        <v>2018</v>
      </c>
      <c r="C3" s="303" t="s">
        <v>332</v>
      </c>
      <c r="D3" s="305" t="s">
        <v>332</v>
      </c>
      <c r="E3" s="306"/>
      <c r="F3" s="306"/>
      <c r="G3" s="307"/>
      <c r="H3" s="242" t="s">
        <v>360</v>
      </c>
      <c r="I3" s="300"/>
    </row>
    <row r="4" spans="1:9" ht="17.25" customHeight="1">
      <c r="A4" s="304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00"/>
    </row>
    <row r="5" spans="1:9" ht="25.5" customHeight="1">
      <c r="A5" s="25" t="s">
        <v>243</v>
      </c>
      <c r="B5" s="165">
        <v>44117</v>
      </c>
      <c r="C5" s="165">
        <v>47155</v>
      </c>
      <c r="D5" s="195">
        <v>10137</v>
      </c>
      <c r="E5" s="195">
        <v>11246</v>
      </c>
      <c r="F5" s="195">
        <v>12753</v>
      </c>
      <c r="G5" s="195">
        <v>13019</v>
      </c>
      <c r="H5" s="165">
        <v>10397</v>
      </c>
      <c r="I5" s="300"/>
    </row>
    <row r="6" spans="1:9" ht="25.5" customHeight="1">
      <c r="A6" s="62" t="s">
        <v>242</v>
      </c>
      <c r="B6" s="175">
        <v>2228</v>
      </c>
      <c r="C6" s="175">
        <v>1309</v>
      </c>
      <c r="D6" s="175">
        <v>308</v>
      </c>
      <c r="E6" s="175">
        <v>248</v>
      </c>
      <c r="F6" s="175">
        <v>337</v>
      </c>
      <c r="G6" s="175">
        <v>416</v>
      </c>
      <c r="H6" s="175">
        <v>300</v>
      </c>
      <c r="I6" s="300"/>
    </row>
    <row r="7" spans="1:9" ht="25.5" customHeight="1">
      <c r="A7" s="62" t="s">
        <v>241</v>
      </c>
      <c r="B7" s="175">
        <v>3203</v>
      </c>
      <c r="C7" s="175">
        <v>3852</v>
      </c>
      <c r="D7" s="175">
        <v>797</v>
      </c>
      <c r="E7" s="175">
        <v>998</v>
      </c>
      <c r="F7" s="175">
        <v>1014</v>
      </c>
      <c r="G7" s="175">
        <v>1043</v>
      </c>
      <c r="H7" s="175">
        <v>728</v>
      </c>
      <c r="I7" s="300"/>
    </row>
    <row r="8" spans="1:9" ht="25.5" customHeight="1">
      <c r="A8" s="118" t="s">
        <v>240</v>
      </c>
      <c r="B8" s="175">
        <v>5838</v>
      </c>
      <c r="C8" s="175">
        <v>6580</v>
      </c>
      <c r="D8" s="175">
        <v>1399</v>
      </c>
      <c r="E8" s="175">
        <v>1504</v>
      </c>
      <c r="F8" s="175">
        <v>2082</v>
      </c>
      <c r="G8" s="175">
        <v>1595</v>
      </c>
      <c r="H8" s="175">
        <v>1339</v>
      </c>
      <c r="I8" s="300"/>
    </row>
    <row r="9" spans="1:9" ht="25.5" customHeight="1">
      <c r="A9" s="119" t="s">
        <v>239</v>
      </c>
      <c r="B9" s="175">
        <v>3242</v>
      </c>
      <c r="C9" s="175">
        <v>3404</v>
      </c>
      <c r="D9" s="175">
        <v>736</v>
      </c>
      <c r="E9" s="175">
        <v>920</v>
      </c>
      <c r="F9" s="175">
        <v>846</v>
      </c>
      <c r="G9" s="175">
        <v>902</v>
      </c>
      <c r="H9" s="175">
        <v>877</v>
      </c>
      <c r="I9" s="300"/>
    </row>
    <row r="10" spans="1:9" ht="25.5" customHeight="1">
      <c r="A10" s="118" t="s">
        <v>238</v>
      </c>
      <c r="B10" s="175">
        <v>7751</v>
      </c>
      <c r="C10" s="175">
        <v>8047</v>
      </c>
      <c r="D10" s="175">
        <v>1891</v>
      </c>
      <c r="E10" s="175">
        <v>1666</v>
      </c>
      <c r="F10" s="175">
        <v>1658</v>
      </c>
      <c r="G10" s="175">
        <v>2832</v>
      </c>
      <c r="H10" s="175">
        <v>1521</v>
      </c>
      <c r="I10" s="300"/>
    </row>
    <row r="11" spans="1:9" ht="25.5" customHeight="1">
      <c r="A11" s="118" t="s">
        <v>237</v>
      </c>
      <c r="B11" s="175">
        <v>7889</v>
      </c>
      <c r="C11" s="175">
        <v>7049</v>
      </c>
      <c r="D11" s="175">
        <v>1679</v>
      </c>
      <c r="E11" s="175">
        <v>2129</v>
      </c>
      <c r="F11" s="175">
        <v>1688</v>
      </c>
      <c r="G11" s="175">
        <v>1553</v>
      </c>
      <c r="H11" s="175">
        <v>1251</v>
      </c>
      <c r="I11" s="300"/>
    </row>
    <row r="12" spans="1:9" ht="25.5" customHeight="1">
      <c r="A12" s="62" t="s">
        <v>236</v>
      </c>
      <c r="B12" s="175">
        <v>12985</v>
      </c>
      <c r="C12" s="175">
        <v>14130</v>
      </c>
      <c r="D12" s="175">
        <v>3087</v>
      </c>
      <c r="E12" s="175">
        <v>3295</v>
      </c>
      <c r="F12" s="175">
        <v>3810</v>
      </c>
      <c r="G12" s="175">
        <v>3938</v>
      </c>
      <c r="H12" s="175">
        <v>3169</v>
      </c>
      <c r="I12" s="300"/>
    </row>
    <row r="13" spans="1:9" ht="25.5" customHeight="1">
      <c r="A13" s="86" t="s">
        <v>235</v>
      </c>
      <c r="B13" s="175">
        <v>654</v>
      </c>
      <c r="C13" s="175">
        <v>838</v>
      </c>
      <c r="D13" s="175">
        <v>170</v>
      </c>
      <c r="E13" s="175">
        <v>180</v>
      </c>
      <c r="F13" s="175">
        <v>305</v>
      </c>
      <c r="G13" s="175">
        <v>183</v>
      </c>
      <c r="H13" s="175">
        <v>133</v>
      </c>
      <c r="I13" s="300"/>
    </row>
    <row r="14" spans="1:9" ht="25.5" customHeight="1">
      <c r="A14" s="62" t="s">
        <v>209</v>
      </c>
      <c r="B14" s="175">
        <v>327</v>
      </c>
      <c r="C14" s="175">
        <v>1946</v>
      </c>
      <c r="D14" s="175">
        <v>70</v>
      </c>
      <c r="E14" s="175">
        <v>306</v>
      </c>
      <c r="F14" s="175">
        <v>1013</v>
      </c>
      <c r="G14" s="175">
        <v>557</v>
      </c>
      <c r="H14" s="175">
        <v>1079</v>
      </c>
      <c r="I14" s="300"/>
    </row>
    <row r="15" spans="1:9" ht="25.5" customHeight="1">
      <c r="A15" s="25" t="s">
        <v>26</v>
      </c>
      <c r="B15" s="165">
        <v>17839</v>
      </c>
      <c r="C15" s="165">
        <v>19125</v>
      </c>
      <c r="D15" s="165">
        <v>3642</v>
      </c>
      <c r="E15" s="165">
        <v>4702</v>
      </c>
      <c r="F15" s="165">
        <v>5196</v>
      </c>
      <c r="G15" s="165">
        <v>5585</v>
      </c>
      <c r="H15" s="165">
        <v>3302</v>
      </c>
      <c r="I15" s="300"/>
    </row>
    <row r="16" spans="1:9" ht="25.5" customHeight="1">
      <c r="A16" s="118" t="s">
        <v>234</v>
      </c>
      <c r="B16" s="175">
        <v>1413</v>
      </c>
      <c r="C16" s="175">
        <v>1188</v>
      </c>
      <c r="D16" s="175">
        <v>244</v>
      </c>
      <c r="E16" s="175">
        <v>316</v>
      </c>
      <c r="F16" s="175">
        <v>348</v>
      </c>
      <c r="G16" s="175">
        <v>280</v>
      </c>
      <c r="H16" s="175">
        <v>175</v>
      </c>
      <c r="I16" s="300"/>
    </row>
    <row r="17" spans="1:9" ht="25.5" customHeight="1">
      <c r="A17" s="62" t="s">
        <v>233</v>
      </c>
      <c r="B17" s="175">
        <v>3366</v>
      </c>
      <c r="C17" s="175">
        <v>4109</v>
      </c>
      <c r="D17" s="175">
        <v>633</v>
      </c>
      <c r="E17" s="175">
        <v>1015</v>
      </c>
      <c r="F17" s="175">
        <v>1224</v>
      </c>
      <c r="G17" s="175">
        <v>1237</v>
      </c>
      <c r="H17" s="175">
        <v>617</v>
      </c>
      <c r="I17" s="300"/>
    </row>
    <row r="18" spans="1:9" ht="25.5" customHeight="1">
      <c r="A18" s="117" t="s">
        <v>232</v>
      </c>
      <c r="B18" s="175">
        <v>1604</v>
      </c>
      <c r="C18" s="175">
        <v>1738</v>
      </c>
      <c r="D18" s="175">
        <v>289</v>
      </c>
      <c r="E18" s="175">
        <v>388</v>
      </c>
      <c r="F18" s="175">
        <v>522</v>
      </c>
      <c r="G18" s="175">
        <v>539</v>
      </c>
      <c r="H18" s="175">
        <v>212</v>
      </c>
      <c r="I18" s="300"/>
    </row>
    <row r="19" spans="1:9" ht="25.5" customHeight="1">
      <c r="A19" s="118" t="s">
        <v>231</v>
      </c>
      <c r="B19" s="175">
        <v>1885</v>
      </c>
      <c r="C19" s="175">
        <v>2051</v>
      </c>
      <c r="D19" s="175">
        <v>473</v>
      </c>
      <c r="E19" s="175">
        <v>494</v>
      </c>
      <c r="F19" s="175">
        <v>546</v>
      </c>
      <c r="G19" s="175">
        <v>538</v>
      </c>
      <c r="H19" s="175">
        <v>496</v>
      </c>
      <c r="I19" s="300"/>
    </row>
    <row r="20" spans="1:9" ht="25.5" customHeight="1">
      <c r="A20" s="62" t="s">
        <v>230</v>
      </c>
      <c r="B20" s="175">
        <v>1108</v>
      </c>
      <c r="C20" s="175">
        <v>1262</v>
      </c>
      <c r="D20" s="175">
        <v>279</v>
      </c>
      <c r="E20" s="175">
        <v>330</v>
      </c>
      <c r="F20" s="175">
        <v>282</v>
      </c>
      <c r="G20" s="175">
        <v>371</v>
      </c>
      <c r="H20" s="175">
        <v>258</v>
      </c>
      <c r="I20" s="300"/>
    </row>
    <row r="21" spans="1:9" ht="25.5" customHeight="1">
      <c r="A21" s="62" t="s">
        <v>229</v>
      </c>
      <c r="B21" s="175">
        <v>676</v>
      </c>
      <c r="C21" s="175">
        <v>659</v>
      </c>
      <c r="D21" s="175">
        <v>162</v>
      </c>
      <c r="E21" s="175">
        <v>147</v>
      </c>
      <c r="F21" s="175">
        <v>156</v>
      </c>
      <c r="G21" s="175">
        <v>194</v>
      </c>
      <c r="H21" s="175">
        <v>120</v>
      </c>
      <c r="I21" s="300"/>
    </row>
    <row r="22" spans="1:9" ht="25.5" customHeight="1">
      <c r="A22" s="62" t="s">
        <v>228</v>
      </c>
      <c r="B22" s="175">
        <v>1951</v>
      </c>
      <c r="C22" s="175">
        <v>2013</v>
      </c>
      <c r="D22" s="175">
        <v>445</v>
      </c>
      <c r="E22" s="175">
        <v>519</v>
      </c>
      <c r="F22" s="175">
        <v>524</v>
      </c>
      <c r="G22" s="175">
        <v>525</v>
      </c>
      <c r="H22" s="175">
        <v>360</v>
      </c>
      <c r="I22" s="300"/>
    </row>
    <row r="23" spans="1:9" ht="25.5" customHeight="1">
      <c r="A23" s="62" t="s">
        <v>227</v>
      </c>
      <c r="B23" s="175">
        <v>597</v>
      </c>
      <c r="C23" s="175">
        <v>564</v>
      </c>
      <c r="D23" s="175">
        <v>110</v>
      </c>
      <c r="E23" s="175">
        <v>150</v>
      </c>
      <c r="F23" s="175">
        <v>114</v>
      </c>
      <c r="G23" s="175">
        <v>190</v>
      </c>
      <c r="H23" s="175">
        <v>127</v>
      </c>
      <c r="I23" s="300"/>
    </row>
    <row r="24" spans="1:9" ht="25.5" customHeight="1">
      <c r="A24" s="62" t="s">
        <v>209</v>
      </c>
      <c r="B24" s="175">
        <v>5239</v>
      </c>
      <c r="C24" s="175">
        <v>5541</v>
      </c>
      <c r="D24" s="175">
        <v>1007</v>
      </c>
      <c r="E24" s="175">
        <v>1343</v>
      </c>
      <c r="F24" s="175">
        <v>1480</v>
      </c>
      <c r="G24" s="175">
        <v>1711</v>
      </c>
      <c r="H24" s="175">
        <v>937</v>
      </c>
      <c r="I24" s="300"/>
    </row>
    <row r="25" spans="1:9" ht="25.5" customHeight="1">
      <c r="A25" s="120" t="s">
        <v>226</v>
      </c>
      <c r="B25" s="197">
        <v>942</v>
      </c>
      <c r="C25" s="197">
        <v>587</v>
      </c>
      <c r="D25" s="197">
        <v>126</v>
      </c>
      <c r="E25" s="197">
        <v>126</v>
      </c>
      <c r="F25" s="197">
        <v>163</v>
      </c>
      <c r="G25" s="197">
        <v>172</v>
      </c>
      <c r="H25" s="197">
        <v>97</v>
      </c>
      <c r="I25" s="300"/>
    </row>
    <row r="26" spans="1:9" ht="18" customHeight="1">
      <c r="A26" s="3" t="s">
        <v>340</v>
      </c>
      <c r="D26" s="42"/>
      <c r="E26" s="42"/>
      <c r="F26" s="42"/>
      <c r="G26" s="42"/>
      <c r="I26" s="300"/>
    </row>
    <row r="27" ht="12.75">
      <c r="G27" s="42"/>
    </row>
    <row r="29" ht="12.75">
      <c r="G29" s="42"/>
    </row>
  </sheetData>
  <sheetProtection/>
  <mergeCells count="7">
    <mergeCell ref="I1:I26"/>
    <mergeCell ref="A3:A4"/>
    <mergeCell ref="B3:B4"/>
    <mergeCell ref="C3:C4"/>
    <mergeCell ref="A1:D1"/>
    <mergeCell ref="D3:G3"/>
    <mergeCell ref="A2:H2"/>
  </mergeCells>
  <printOptions horizontalCentered="1"/>
  <pageMargins left="0.25" right="0.25" top="0.5" bottom="0.5" header="0" footer="0"/>
  <pageSetup fitToHeight="1" fitToWidth="1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9.57421875" style="3" customWidth="1"/>
    <col min="2" max="8" width="16.140625" style="3" customWidth="1"/>
    <col min="9" max="9" width="6.7109375" style="53" customWidth="1"/>
    <col min="10" max="16384" width="9.140625" style="3" customWidth="1"/>
  </cols>
  <sheetData>
    <row r="1" spans="1:9" ht="18" customHeight="1">
      <c r="A1" s="312" t="s">
        <v>378</v>
      </c>
      <c r="B1" s="312"/>
      <c r="C1" s="312"/>
      <c r="D1" s="312"/>
      <c r="E1" s="312"/>
      <c r="F1" s="312"/>
      <c r="G1" s="312"/>
      <c r="H1" s="141"/>
      <c r="I1" s="300">
        <v>26</v>
      </c>
    </row>
    <row r="2" spans="1:9" ht="18" customHeight="1">
      <c r="A2" s="332"/>
      <c r="B2" s="332"/>
      <c r="C2" s="332"/>
      <c r="D2" s="332"/>
      <c r="E2" s="332"/>
      <c r="F2" s="332"/>
      <c r="G2" s="332"/>
      <c r="H2" s="251"/>
      <c r="I2" s="300"/>
    </row>
    <row r="3" spans="1:9" ht="14.25" customHeight="1">
      <c r="A3" s="323" t="s">
        <v>122</v>
      </c>
      <c r="B3" s="303">
        <v>2018</v>
      </c>
      <c r="C3" s="303" t="s">
        <v>332</v>
      </c>
      <c r="D3" s="305" t="s">
        <v>332</v>
      </c>
      <c r="E3" s="306"/>
      <c r="F3" s="306"/>
      <c r="G3" s="307"/>
      <c r="H3" s="242" t="s">
        <v>360</v>
      </c>
      <c r="I3" s="300"/>
    </row>
    <row r="4" spans="1:9" ht="14.25" customHeight="1">
      <c r="A4" s="328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00"/>
    </row>
    <row r="5" spans="1:9" ht="14.25" customHeight="1">
      <c r="A5" s="104" t="s">
        <v>123</v>
      </c>
      <c r="B5" s="41"/>
      <c r="C5" s="41"/>
      <c r="D5" s="116"/>
      <c r="E5" s="116"/>
      <c r="F5" s="116"/>
      <c r="G5" s="198"/>
      <c r="H5" s="41"/>
      <c r="I5" s="300"/>
    </row>
    <row r="6" spans="1:9" ht="14.25" customHeight="1">
      <c r="A6" s="87" t="s">
        <v>124</v>
      </c>
      <c r="B6" s="175">
        <v>61</v>
      </c>
      <c r="C6" s="175">
        <v>54</v>
      </c>
      <c r="D6" s="175">
        <v>13</v>
      </c>
      <c r="E6" s="175">
        <v>15</v>
      </c>
      <c r="F6" s="175">
        <v>13</v>
      </c>
      <c r="G6" s="175">
        <v>13</v>
      </c>
      <c r="H6" s="175">
        <v>15</v>
      </c>
      <c r="I6" s="300"/>
    </row>
    <row r="7" spans="1:9" ht="14.25" customHeight="1">
      <c r="A7" s="87" t="s">
        <v>125</v>
      </c>
      <c r="B7" s="175">
        <v>1761</v>
      </c>
      <c r="C7" s="175">
        <v>1740</v>
      </c>
      <c r="D7" s="175">
        <v>421</v>
      </c>
      <c r="E7" s="175">
        <v>468</v>
      </c>
      <c r="F7" s="175">
        <v>420</v>
      </c>
      <c r="G7" s="175">
        <v>431</v>
      </c>
      <c r="H7" s="175">
        <f>'Table 10 '!H11</f>
        <v>458</v>
      </c>
      <c r="I7" s="300"/>
    </row>
    <row r="8" spans="1:9" ht="14.25" customHeight="1">
      <c r="A8" s="19" t="s">
        <v>126</v>
      </c>
      <c r="B8" s="175"/>
      <c r="C8" s="175"/>
      <c r="D8" s="175"/>
      <c r="E8" s="175"/>
      <c r="F8" s="175"/>
      <c r="G8" s="175"/>
      <c r="H8" s="175"/>
      <c r="I8" s="300"/>
    </row>
    <row r="9" spans="1:9" ht="14.25" customHeight="1">
      <c r="A9" s="87" t="s">
        <v>127</v>
      </c>
      <c r="B9" s="175">
        <v>128</v>
      </c>
      <c r="C9" s="175">
        <v>154</v>
      </c>
      <c r="D9" s="175">
        <v>57</v>
      </c>
      <c r="E9" s="175">
        <v>31</v>
      </c>
      <c r="F9" s="175">
        <v>33</v>
      </c>
      <c r="G9" s="175">
        <v>33</v>
      </c>
      <c r="H9" s="175">
        <v>31</v>
      </c>
      <c r="I9" s="300"/>
    </row>
    <row r="10" spans="1:9" ht="14.25" customHeight="1">
      <c r="A10" s="87" t="s">
        <v>125</v>
      </c>
      <c r="B10" s="175">
        <v>1104</v>
      </c>
      <c r="C10" s="175">
        <v>1602</v>
      </c>
      <c r="D10" s="175">
        <v>583</v>
      </c>
      <c r="E10" s="175">
        <v>345</v>
      </c>
      <c r="F10" s="175">
        <v>336</v>
      </c>
      <c r="G10" s="175">
        <v>338</v>
      </c>
      <c r="H10" s="175">
        <f>'Table 10 '!H10</f>
        <v>307</v>
      </c>
      <c r="I10" s="300"/>
    </row>
    <row r="11" spans="1:9" ht="14.25" customHeight="1">
      <c r="A11" s="19" t="s">
        <v>128</v>
      </c>
      <c r="B11" s="175"/>
      <c r="C11" s="175"/>
      <c r="D11" s="175"/>
      <c r="E11" s="175"/>
      <c r="F11" s="175"/>
      <c r="G11" s="175"/>
      <c r="H11" s="175"/>
      <c r="I11" s="300"/>
    </row>
    <row r="12" spans="1:9" ht="14.25" customHeight="1">
      <c r="A12" s="87" t="s">
        <v>127</v>
      </c>
      <c r="B12" s="175">
        <v>158</v>
      </c>
      <c r="C12" s="175">
        <v>161</v>
      </c>
      <c r="D12" s="175">
        <v>38</v>
      </c>
      <c r="E12" s="175">
        <v>40</v>
      </c>
      <c r="F12" s="175">
        <v>43</v>
      </c>
      <c r="G12" s="175">
        <v>40</v>
      </c>
      <c r="H12" s="175">
        <v>36</v>
      </c>
      <c r="I12" s="300"/>
    </row>
    <row r="13" spans="1:9" ht="14.25" customHeight="1">
      <c r="A13" s="87" t="s">
        <v>125</v>
      </c>
      <c r="B13" s="175">
        <v>10510</v>
      </c>
      <c r="C13" s="175">
        <v>10035</v>
      </c>
      <c r="D13" s="175">
        <v>2382</v>
      </c>
      <c r="E13" s="175">
        <v>2535</v>
      </c>
      <c r="F13" s="175">
        <v>2635</v>
      </c>
      <c r="G13" s="175">
        <v>2483</v>
      </c>
      <c r="H13" s="175">
        <f>'Table 10 '!H9</f>
        <v>2125</v>
      </c>
      <c r="I13" s="300"/>
    </row>
    <row r="14" spans="1:9" ht="14.25" customHeight="1">
      <c r="A14" s="19" t="s">
        <v>315</v>
      </c>
      <c r="B14" s="175"/>
      <c r="C14" s="175"/>
      <c r="D14" s="175"/>
      <c r="E14" s="175"/>
      <c r="F14" s="175"/>
      <c r="G14" s="175"/>
      <c r="H14" s="175"/>
      <c r="I14" s="300"/>
    </row>
    <row r="15" spans="1:9" ht="14.25" customHeight="1">
      <c r="A15" s="87" t="s">
        <v>127</v>
      </c>
      <c r="B15" s="175">
        <v>27</v>
      </c>
      <c r="C15" s="175">
        <v>27</v>
      </c>
      <c r="D15" s="175">
        <v>6</v>
      </c>
      <c r="E15" s="175">
        <v>8</v>
      </c>
      <c r="F15" s="175">
        <v>6</v>
      </c>
      <c r="G15" s="175">
        <v>7</v>
      </c>
      <c r="H15" s="175">
        <v>6</v>
      </c>
      <c r="I15" s="300"/>
    </row>
    <row r="16" spans="1:9" ht="14.25" customHeight="1">
      <c r="A16" s="87" t="s">
        <v>125</v>
      </c>
      <c r="B16" s="175">
        <v>3852</v>
      </c>
      <c r="C16" s="175">
        <v>3920</v>
      </c>
      <c r="D16" s="175">
        <v>876</v>
      </c>
      <c r="E16" s="175">
        <v>1126</v>
      </c>
      <c r="F16" s="175">
        <v>880</v>
      </c>
      <c r="G16" s="175">
        <v>1038</v>
      </c>
      <c r="H16" s="175">
        <f>'Table 10 '!H8</f>
        <v>980</v>
      </c>
      <c r="I16" s="300"/>
    </row>
    <row r="17" spans="1:9" ht="14.25" customHeight="1">
      <c r="A17" s="19" t="s">
        <v>129</v>
      </c>
      <c r="B17" s="175"/>
      <c r="C17" s="175"/>
      <c r="D17" s="175"/>
      <c r="E17" s="175"/>
      <c r="F17" s="175"/>
      <c r="G17" s="175"/>
      <c r="H17" s="175"/>
      <c r="I17" s="300"/>
    </row>
    <row r="18" spans="1:9" ht="14.25" customHeight="1">
      <c r="A18" s="87" t="s">
        <v>127</v>
      </c>
      <c r="B18" s="175">
        <v>19</v>
      </c>
      <c r="C18" s="175">
        <v>19</v>
      </c>
      <c r="D18" s="175">
        <v>4</v>
      </c>
      <c r="E18" s="175">
        <v>4</v>
      </c>
      <c r="F18" s="175">
        <v>5</v>
      </c>
      <c r="G18" s="175">
        <v>6</v>
      </c>
      <c r="H18" s="175">
        <v>4</v>
      </c>
      <c r="I18" s="300"/>
    </row>
    <row r="19" spans="1:9" ht="14.25" customHeight="1">
      <c r="A19" s="87" t="s">
        <v>125</v>
      </c>
      <c r="B19" s="175">
        <v>3014</v>
      </c>
      <c r="C19" s="175">
        <v>3056</v>
      </c>
      <c r="D19" s="175">
        <v>700</v>
      </c>
      <c r="E19" s="175">
        <v>650</v>
      </c>
      <c r="F19" s="175">
        <v>742</v>
      </c>
      <c r="G19" s="175">
        <v>964</v>
      </c>
      <c r="H19" s="175">
        <f>'Table 10 '!H7</f>
        <v>667</v>
      </c>
      <c r="I19" s="300"/>
    </row>
    <row r="20" spans="1:9" ht="14.25" customHeight="1">
      <c r="A20" s="19" t="s">
        <v>130</v>
      </c>
      <c r="B20" s="175"/>
      <c r="C20" s="175"/>
      <c r="D20" s="175"/>
      <c r="E20" s="175"/>
      <c r="F20" s="175"/>
      <c r="G20" s="175"/>
      <c r="H20" s="175"/>
      <c r="I20" s="300"/>
    </row>
    <row r="21" spans="1:9" ht="14.25" customHeight="1">
      <c r="A21" s="87" t="s">
        <v>127</v>
      </c>
      <c r="B21" s="175">
        <v>43</v>
      </c>
      <c r="C21" s="175">
        <v>35</v>
      </c>
      <c r="D21" s="175">
        <v>5</v>
      </c>
      <c r="E21" s="175">
        <v>11</v>
      </c>
      <c r="F21" s="175">
        <v>9</v>
      </c>
      <c r="G21" s="175">
        <v>10</v>
      </c>
      <c r="H21" s="175">
        <v>10</v>
      </c>
      <c r="I21" s="300"/>
    </row>
    <row r="22" spans="1:9" ht="14.25" customHeight="1">
      <c r="A22" s="87" t="s">
        <v>125</v>
      </c>
      <c r="B22" s="175">
        <v>1388</v>
      </c>
      <c r="C22" s="175">
        <v>1126</v>
      </c>
      <c r="D22" s="175">
        <v>179</v>
      </c>
      <c r="E22" s="175">
        <v>327</v>
      </c>
      <c r="F22" s="175">
        <v>277</v>
      </c>
      <c r="G22" s="175">
        <v>343</v>
      </c>
      <c r="H22" s="175">
        <f>'Table 10 cont''d '!H6</f>
        <v>337</v>
      </c>
      <c r="I22" s="300"/>
    </row>
    <row r="23" spans="1:9" ht="14.25" customHeight="1">
      <c r="A23" s="19" t="s">
        <v>131</v>
      </c>
      <c r="B23" s="175"/>
      <c r="C23" s="175"/>
      <c r="D23" s="175"/>
      <c r="E23" s="175"/>
      <c r="F23" s="175"/>
      <c r="G23" s="175"/>
      <c r="H23" s="175"/>
      <c r="I23" s="300"/>
    </row>
    <row r="24" spans="1:9" ht="14.25" customHeight="1">
      <c r="A24" s="87" t="s">
        <v>132</v>
      </c>
      <c r="B24" s="158" t="s">
        <v>208</v>
      </c>
      <c r="C24" s="158" t="s">
        <v>208</v>
      </c>
      <c r="D24" s="157" t="s">
        <v>203</v>
      </c>
      <c r="E24" s="157" t="s">
        <v>203</v>
      </c>
      <c r="F24" s="157" t="s">
        <v>203</v>
      </c>
      <c r="G24" s="157" t="s">
        <v>203</v>
      </c>
      <c r="H24" s="157" t="s">
        <v>203</v>
      </c>
      <c r="I24" s="300"/>
    </row>
    <row r="25" spans="1:9" ht="14.25" customHeight="1">
      <c r="A25" s="87" t="s">
        <v>125</v>
      </c>
      <c r="B25" s="175">
        <v>31996</v>
      </c>
      <c r="C25" s="175">
        <v>31044</v>
      </c>
      <c r="D25" s="175">
        <v>7051</v>
      </c>
      <c r="E25" s="175">
        <v>7397</v>
      </c>
      <c r="F25" s="175">
        <v>8736</v>
      </c>
      <c r="G25" s="175">
        <v>7860</v>
      </c>
      <c r="H25" s="175">
        <f>'Table 10 '!H24</f>
        <v>9322</v>
      </c>
      <c r="I25" s="300"/>
    </row>
    <row r="26" spans="1:9" ht="14.25" customHeight="1">
      <c r="A26" s="19" t="s">
        <v>133</v>
      </c>
      <c r="B26" s="175"/>
      <c r="C26" s="175"/>
      <c r="D26" s="175"/>
      <c r="E26" s="175"/>
      <c r="F26" s="175"/>
      <c r="G26" s="175"/>
      <c r="H26" s="175"/>
      <c r="I26" s="300"/>
    </row>
    <row r="27" spans="1:9" ht="14.25" customHeight="1">
      <c r="A27" s="87" t="s">
        <v>127</v>
      </c>
      <c r="B27" s="175">
        <v>7</v>
      </c>
      <c r="C27" s="175">
        <v>3</v>
      </c>
      <c r="D27" s="175">
        <v>1</v>
      </c>
      <c r="E27" s="175">
        <v>1</v>
      </c>
      <c r="F27" s="175">
        <v>1</v>
      </c>
      <c r="G27" s="238">
        <v>0</v>
      </c>
      <c r="H27" s="175">
        <v>1</v>
      </c>
      <c r="I27" s="300"/>
    </row>
    <row r="28" spans="1:9" ht="14.25" customHeight="1">
      <c r="A28" s="87" t="s">
        <v>125</v>
      </c>
      <c r="B28" s="175">
        <v>4652</v>
      </c>
      <c r="C28" s="175">
        <v>5373</v>
      </c>
      <c r="D28" s="175">
        <v>1369</v>
      </c>
      <c r="E28" s="175">
        <v>1338</v>
      </c>
      <c r="F28" s="175">
        <v>1250</v>
      </c>
      <c r="G28" s="175">
        <v>1416</v>
      </c>
      <c r="H28" s="175">
        <f>'Table 10 cont''d '!H10</f>
        <v>1434</v>
      </c>
      <c r="I28" s="300"/>
    </row>
    <row r="29" spans="1:9" ht="14.25" customHeight="1">
      <c r="A29" s="19" t="s">
        <v>134</v>
      </c>
      <c r="B29" s="175"/>
      <c r="C29" s="175"/>
      <c r="D29" s="175"/>
      <c r="E29" s="175"/>
      <c r="F29" s="175"/>
      <c r="G29" s="175"/>
      <c r="H29" s="175"/>
      <c r="I29" s="300"/>
    </row>
    <row r="30" spans="1:9" ht="14.25" customHeight="1">
      <c r="A30" s="87" t="s">
        <v>127</v>
      </c>
      <c r="B30" s="175">
        <v>8</v>
      </c>
      <c r="C30" s="175">
        <v>7</v>
      </c>
      <c r="D30" s="175">
        <v>2</v>
      </c>
      <c r="E30" s="175">
        <v>2</v>
      </c>
      <c r="F30" s="175">
        <v>2</v>
      </c>
      <c r="G30" s="175">
        <v>1</v>
      </c>
      <c r="H30" s="175">
        <v>1</v>
      </c>
      <c r="I30" s="300"/>
    </row>
    <row r="31" spans="1:9" ht="14.25" customHeight="1">
      <c r="A31" s="87" t="s">
        <v>125</v>
      </c>
      <c r="B31" s="175">
        <v>2753</v>
      </c>
      <c r="C31" s="175">
        <v>2425</v>
      </c>
      <c r="D31" s="175">
        <v>570</v>
      </c>
      <c r="E31" s="175">
        <v>677</v>
      </c>
      <c r="F31" s="175">
        <v>552</v>
      </c>
      <c r="G31" s="175">
        <v>626</v>
      </c>
      <c r="H31" s="175">
        <f>'Table 10 cont''d '!H18</f>
        <v>466</v>
      </c>
      <c r="I31" s="300"/>
    </row>
    <row r="32" spans="1:9" ht="14.25" customHeight="1">
      <c r="A32" s="19" t="s">
        <v>135</v>
      </c>
      <c r="B32" s="175"/>
      <c r="C32" s="175"/>
      <c r="D32" s="175"/>
      <c r="E32" s="175"/>
      <c r="F32" s="175"/>
      <c r="G32" s="175"/>
      <c r="H32" s="175"/>
      <c r="I32" s="300"/>
    </row>
    <row r="33" spans="1:9" ht="14.25" customHeight="1">
      <c r="A33" s="87" t="s">
        <v>127</v>
      </c>
      <c r="B33" s="175">
        <v>624</v>
      </c>
      <c r="C33" s="175">
        <v>871</v>
      </c>
      <c r="D33" s="175">
        <v>212</v>
      </c>
      <c r="E33" s="175">
        <v>205</v>
      </c>
      <c r="F33" s="175">
        <v>243</v>
      </c>
      <c r="G33" s="175">
        <v>211</v>
      </c>
      <c r="H33" s="175">
        <v>210</v>
      </c>
      <c r="I33" s="300"/>
    </row>
    <row r="34" spans="1:9" ht="14.25" customHeight="1">
      <c r="A34" s="87" t="s">
        <v>125</v>
      </c>
      <c r="B34" s="175">
        <v>1251</v>
      </c>
      <c r="C34" s="175">
        <v>1744</v>
      </c>
      <c r="D34" s="175">
        <v>425</v>
      </c>
      <c r="E34" s="175">
        <v>411</v>
      </c>
      <c r="F34" s="175">
        <v>486</v>
      </c>
      <c r="G34" s="175">
        <v>422</v>
      </c>
      <c r="H34" s="175">
        <f>'Table 10 cont''d '!H20</f>
        <v>421</v>
      </c>
      <c r="I34" s="300"/>
    </row>
    <row r="35" spans="1:9" ht="14.25" customHeight="1">
      <c r="A35" s="19" t="s">
        <v>136</v>
      </c>
      <c r="B35" s="175"/>
      <c r="C35" s="175"/>
      <c r="D35" s="175"/>
      <c r="E35" s="175"/>
      <c r="F35" s="175"/>
      <c r="G35" s="175"/>
      <c r="H35" s="175"/>
      <c r="I35" s="300"/>
    </row>
    <row r="36" spans="1:9" ht="14.25" customHeight="1">
      <c r="A36" s="87" t="s">
        <v>127</v>
      </c>
      <c r="B36" s="175">
        <v>135</v>
      </c>
      <c r="C36" s="175">
        <v>144</v>
      </c>
      <c r="D36" s="175">
        <v>39</v>
      </c>
      <c r="E36" s="175">
        <v>41</v>
      </c>
      <c r="F36" s="175">
        <v>30</v>
      </c>
      <c r="G36" s="175">
        <v>34</v>
      </c>
      <c r="H36" s="175">
        <v>34</v>
      </c>
      <c r="I36" s="300"/>
    </row>
    <row r="37" spans="1:9" ht="14.25" customHeight="1">
      <c r="A37" s="87" t="s">
        <v>125</v>
      </c>
      <c r="B37" s="175">
        <v>3888</v>
      </c>
      <c r="C37" s="175">
        <v>4082</v>
      </c>
      <c r="D37" s="175">
        <v>1144</v>
      </c>
      <c r="E37" s="175">
        <v>1092</v>
      </c>
      <c r="F37" s="175">
        <v>915</v>
      </c>
      <c r="G37" s="175">
        <v>931</v>
      </c>
      <c r="H37" s="175">
        <f>'Table 10 cont''d '!H22</f>
        <v>943</v>
      </c>
      <c r="I37" s="300"/>
    </row>
    <row r="38" spans="1:9" ht="14.25" customHeight="1">
      <c r="A38" s="105" t="s">
        <v>260</v>
      </c>
      <c r="B38" s="175"/>
      <c r="C38" s="175"/>
      <c r="D38" s="175"/>
      <c r="E38" s="175"/>
      <c r="F38" s="175"/>
      <c r="G38" s="175"/>
      <c r="H38" s="175"/>
      <c r="I38" s="300"/>
    </row>
    <row r="39" spans="1:9" ht="14.25" customHeight="1">
      <c r="A39" s="106" t="s">
        <v>259</v>
      </c>
      <c r="B39" s="41"/>
      <c r="C39" s="41"/>
      <c r="D39" s="175"/>
      <c r="E39" s="175"/>
      <c r="F39" s="175"/>
      <c r="G39" s="175"/>
      <c r="H39" s="41"/>
      <c r="I39" s="300"/>
    </row>
    <row r="40" spans="1:9" ht="14.25" customHeight="1">
      <c r="A40" s="87" t="s">
        <v>137</v>
      </c>
      <c r="B40" s="175">
        <v>18</v>
      </c>
      <c r="C40" s="175">
        <v>19</v>
      </c>
      <c r="D40" s="175">
        <v>5</v>
      </c>
      <c r="E40" s="175">
        <v>5</v>
      </c>
      <c r="F40" s="175">
        <v>5</v>
      </c>
      <c r="G40" s="175">
        <v>4</v>
      </c>
      <c r="H40" s="175">
        <v>4</v>
      </c>
      <c r="I40" s="300"/>
    </row>
    <row r="41" spans="1:9" ht="14.25" customHeight="1">
      <c r="A41" s="107" t="s">
        <v>125</v>
      </c>
      <c r="B41" s="199">
        <v>8495</v>
      </c>
      <c r="C41" s="199">
        <v>8673</v>
      </c>
      <c r="D41" s="181">
        <v>2004</v>
      </c>
      <c r="E41" s="181">
        <v>1979</v>
      </c>
      <c r="F41" s="181">
        <v>2299</v>
      </c>
      <c r="G41" s="181">
        <v>2391</v>
      </c>
      <c r="H41" s="181">
        <v>1931</v>
      </c>
      <c r="I41" s="300"/>
    </row>
    <row r="42" spans="1:9" s="44" customFormat="1" ht="18" customHeight="1">
      <c r="A42" s="3" t="s">
        <v>339</v>
      </c>
      <c r="B42" s="3"/>
      <c r="C42" s="3"/>
      <c r="D42" s="64"/>
      <c r="E42" s="64"/>
      <c r="F42" s="64"/>
      <c r="G42" s="64"/>
      <c r="H42" s="3"/>
      <c r="I42" s="300"/>
    </row>
    <row r="43" ht="18" customHeight="1">
      <c r="I43" s="300"/>
    </row>
    <row r="44" ht="11.25" customHeight="1"/>
  </sheetData>
  <sheetProtection/>
  <mergeCells count="7">
    <mergeCell ref="A3:A4"/>
    <mergeCell ref="B3:B4"/>
    <mergeCell ref="C3:C4"/>
    <mergeCell ref="D3:G3"/>
    <mergeCell ref="I1:I43"/>
    <mergeCell ref="A2:G2"/>
    <mergeCell ref="A1:G1"/>
  </mergeCells>
  <printOptions horizontalCentered="1"/>
  <pageMargins left="0.25" right="0.25" top="0.5" bottom="0.5" header="0" footer="0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C10" sqref="C10"/>
    </sheetView>
  </sheetViews>
  <sheetFormatPr defaultColWidth="8.8515625" defaultRowHeight="12.75"/>
  <cols>
    <col min="1" max="1" width="25.8515625" style="3" customWidth="1"/>
    <col min="2" max="8" width="17.421875" style="163" customWidth="1"/>
    <col min="9" max="9" width="6.7109375" style="3" customWidth="1"/>
    <col min="10" max="16384" width="8.8515625" style="3" customWidth="1"/>
  </cols>
  <sheetData>
    <row r="1" spans="1:9" ht="18" customHeight="1">
      <c r="A1" s="309" t="s">
        <v>118</v>
      </c>
      <c r="B1" s="309"/>
      <c r="C1" s="309"/>
      <c r="D1" s="309"/>
      <c r="E1" s="309"/>
      <c r="F1" s="309"/>
      <c r="G1" s="309"/>
      <c r="H1" s="140"/>
      <c r="I1" s="300">
        <v>9</v>
      </c>
    </row>
    <row r="2" spans="1:9" ht="18" customHeight="1">
      <c r="A2" s="309" t="s">
        <v>364</v>
      </c>
      <c r="B2" s="309"/>
      <c r="C2" s="309"/>
      <c r="D2" s="309"/>
      <c r="E2" s="309"/>
      <c r="F2" s="309"/>
      <c r="G2" s="309"/>
      <c r="H2" s="140"/>
      <c r="I2" s="300"/>
    </row>
    <row r="3" spans="1:9" ht="18" customHeight="1">
      <c r="A3" s="308" t="s">
        <v>205</v>
      </c>
      <c r="B3" s="308"/>
      <c r="C3" s="308"/>
      <c r="D3" s="308"/>
      <c r="E3" s="308"/>
      <c r="F3" s="308"/>
      <c r="G3" s="308"/>
      <c r="H3" s="308"/>
      <c r="I3" s="300"/>
    </row>
    <row r="4" spans="1:9" ht="30.75" customHeight="1">
      <c r="A4" s="310"/>
      <c r="B4" s="303">
        <v>2018</v>
      </c>
      <c r="C4" s="303" t="s">
        <v>332</v>
      </c>
      <c r="D4" s="305" t="s">
        <v>332</v>
      </c>
      <c r="E4" s="306"/>
      <c r="F4" s="306"/>
      <c r="G4" s="307"/>
      <c r="H4" s="242" t="s">
        <v>360</v>
      </c>
      <c r="I4" s="300"/>
    </row>
    <row r="5" spans="1:9" ht="30.75" customHeight="1">
      <c r="A5" s="311"/>
      <c r="B5" s="304"/>
      <c r="C5" s="304"/>
      <c r="D5" s="7" t="s">
        <v>310</v>
      </c>
      <c r="E5" s="7" t="s">
        <v>311</v>
      </c>
      <c r="F5" s="7" t="s">
        <v>312</v>
      </c>
      <c r="G5" s="7" t="s">
        <v>313</v>
      </c>
      <c r="H5" s="7" t="s">
        <v>310</v>
      </c>
      <c r="I5" s="300"/>
    </row>
    <row r="6" spans="1:9" ht="24" customHeight="1">
      <c r="A6" s="156" t="s">
        <v>108</v>
      </c>
      <c r="B6" s="95"/>
      <c r="C6" s="95"/>
      <c r="D6" s="21"/>
      <c r="E6" s="21"/>
      <c r="F6" s="21"/>
      <c r="G6" s="21"/>
      <c r="H6" s="156"/>
      <c r="I6" s="300"/>
    </row>
    <row r="7" spans="1:9" ht="24" customHeight="1">
      <c r="A7" s="41"/>
      <c r="B7" s="95"/>
      <c r="C7" s="95"/>
      <c r="D7" s="156"/>
      <c r="E7" s="156"/>
      <c r="F7" s="156"/>
      <c r="G7" s="156"/>
      <c r="H7" s="156"/>
      <c r="I7" s="300"/>
    </row>
    <row r="8" spans="1:10" ht="24" customHeight="1">
      <c r="A8" s="210" t="s">
        <v>109</v>
      </c>
      <c r="B8" s="218">
        <v>11445</v>
      </c>
      <c r="C8" s="218">
        <v>9659</v>
      </c>
      <c r="D8" s="159">
        <v>2504</v>
      </c>
      <c r="E8" s="159">
        <v>2213</v>
      </c>
      <c r="F8" s="159">
        <v>2687</v>
      </c>
      <c r="G8" s="159">
        <v>2255</v>
      </c>
      <c r="H8" s="159">
        <v>1710</v>
      </c>
      <c r="I8" s="300"/>
      <c r="J8" s="56"/>
    </row>
    <row r="9" spans="1:12" ht="24" customHeight="1">
      <c r="A9" s="210" t="s">
        <v>69</v>
      </c>
      <c r="B9" s="218">
        <v>182377</v>
      </c>
      <c r="C9" s="218">
        <v>178223</v>
      </c>
      <c r="D9" s="159">
        <v>50357</v>
      </c>
      <c r="E9" s="159">
        <v>46042</v>
      </c>
      <c r="F9" s="159">
        <v>51133</v>
      </c>
      <c r="G9" s="159">
        <v>30691</v>
      </c>
      <c r="H9" s="159">
        <v>21258</v>
      </c>
      <c r="I9" s="300"/>
      <c r="J9" s="56"/>
      <c r="K9" s="233"/>
      <c r="L9" s="233"/>
    </row>
    <row r="10" spans="1:12" ht="24" customHeight="1">
      <c r="A10" s="41"/>
      <c r="B10" s="160"/>
      <c r="C10" s="160"/>
      <c r="D10" s="159"/>
      <c r="E10" s="159"/>
      <c r="F10" s="159"/>
      <c r="G10" s="159"/>
      <c r="H10" s="156"/>
      <c r="I10" s="300"/>
      <c r="J10" s="56"/>
      <c r="K10" s="232"/>
      <c r="L10" s="232"/>
    </row>
    <row r="11" spans="1:10" ht="24" customHeight="1">
      <c r="A11" s="21" t="s">
        <v>73</v>
      </c>
      <c r="B11" s="21"/>
      <c r="C11" s="21"/>
      <c r="D11" s="162"/>
      <c r="E11" s="162"/>
      <c r="F11" s="162"/>
      <c r="G11" s="162"/>
      <c r="H11" s="21"/>
      <c r="I11" s="300"/>
      <c r="J11" s="56"/>
    </row>
    <row r="12" spans="1:10" ht="24" customHeight="1">
      <c r="A12" s="41"/>
      <c r="B12" s="156"/>
      <c r="C12" s="156"/>
      <c r="D12" s="159"/>
      <c r="E12" s="159"/>
      <c r="F12" s="159"/>
      <c r="G12" s="159"/>
      <c r="H12" s="156"/>
      <c r="I12" s="300"/>
      <c r="J12" s="56"/>
    </row>
    <row r="13" spans="1:10" ht="24" customHeight="1">
      <c r="A13" s="210" t="s">
        <v>110</v>
      </c>
      <c r="B13" s="218">
        <v>12867</v>
      </c>
      <c r="C13" s="218">
        <v>10548</v>
      </c>
      <c r="D13" s="159">
        <v>2991</v>
      </c>
      <c r="E13" s="159">
        <v>2691</v>
      </c>
      <c r="F13" s="159">
        <v>2365</v>
      </c>
      <c r="G13" s="159">
        <v>2501</v>
      </c>
      <c r="H13" s="159">
        <v>2674</v>
      </c>
      <c r="I13" s="300"/>
      <c r="J13" s="56"/>
    </row>
    <row r="14" spans="1:10" ht="24" customHeight="1">
      <c r="A14" s="210" t="s">
        <v>69</v>
      </c>
      <c r="B14" s="218">
        <v>137465</v>
      </c>
      <c r="C14" s="218">
        <v>130582</v>
      </c>
      <c r="D14" s="159">
        <v>32288</v>
      </c>
      <c r="E14" s="159">
        <v>34921</v>
      </c>
      <c r="F14" s="159">
        <v>29015</v>
      </c>
      <c r="G14" s="159">
        <v>34358</v>
      </c>
      <c r="H14" s="159">
        <v>32606</v>
      </c>
      <c r="I14" s="300"/>
      <c r="J14" s="56"/>
    </row>
    <row r="15" spans="1:10" ht="24" customHeight="1">
      <c r="A15" s="20"/>
      <c r="B15" s="139"/>
      <c r="C15" s="139"/>
      <c r="D15" s="161"/>
      <c r="E15" s="161"/>
      <c r="F15" s="161"/>
      <c r="G15" s="161"/>
      <c r="H15" s="139"/>
      <c r="I15" s="300"/>
      <c r="J15" s="56"/>
    </row>
    <row r="16" spans="1:9" ht="18" customHeight="1">
      <c r="A16" s="301" t="s">
        <v>333</v>
      </c>
      <c r="B16" s="301"/>
      <c r="C16" s="301"/>
      <c r="D16" s="301"/>
      <c r="E16" s="301"/>
      <c r="F16" s="301"/>
      <c r="G16" s="301"/>
      <c r="H16" s="126"/>
      <c r="I16" s="300"/>
    </row>
  </sheetData>
  <sheetProtection/>
  <mergeCells count="9">
    <mergeCell ref="A1:G1"/>
    <mergeCell ref="I1:I16"/>
    <mergeCell ref="B4:B5"/>
    <mergeCell ref="C4:C5"/>
    <mergeCell ref="D4:G4"/>
    <mergeCell ref="A16:G16"/>
    <mergeCell ref="A2:G2"/>
    <mergeCell ref="A3:H3"/>
    <mergeCell ref="A4:A5"/>
  </mergeCells>
  <printOptions horizontalCentered="1"/>
  <pageMargins left="0.25" right="0.25" top="0.5" bottom="0.5" header="0" footer="0"/>
  <pageSetup fitToHeight="1" fitToWidth="1" horizontalDpi="600" verticalDpi="600" orientation="landscape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3.7109375" style="44" customWidth="1"/>
    <col min="2" max="8" width="17.140625" style="44" customWidth="1"/>
    <col min="9" max="9" width="6.7109375" style="44" customWidth="1"/>
    <col min="10" max="10" width="8.28125" style="44" bestFit="1" customWidth="1"/>
    <col min="11" max="16384" width="9.140625" style="44" customWidth="1"/>
  </cols>
  <sheetData>
    <row r="1" spans="1:10" ht="18" customHeight="1">
      <c r="A1" s="333" t="s">
        <v>379</v>
      </c>
      <c r="B1" s="333"/>
      <c r="C1" s="333"/>
      <c r="D1" s="333"/>
      <c r="E1" s="333"/>
      <c r="F1" s="333"/>
      <c r="G1" s="333"/>
      <c r="H1" s="243"/>
      <c r="I1" s="300">
        <v>27</v>
      </c>
      <c r="J1" s="234"/>
    </row>
    <row r="2" spans="1:10" ht="18" customHeight="1">
      <c r="A2" s="308" t="s">
        <v>207</v>
      </c>
      <c r="B2" s="308"/>
      <c r="C2" s="308"/>
      <c r="D2" s="308"/>
      <c r="E2" s="308"/>
      <c r="F2" s="308"/>
      <c r="G2" s="308"/>
      <c r="H2" s="308"/>
      <c r="I2" s="300"/>
      <c r="J2" s="234"/>
    </row>
    <row r="3" spans="1:10" ht="27" customHeight="1">
      <c r="A3" s="303" t="s">
        <v>49</v>
      </c>
      <c r="B3" s="303">
        <v>2018</v>
      </c>
      <c r="C3" s="303" t="s">
        <v>332</v>
      </c>
      <c r="D3" s="305" t="s">
        <v>332</v>
      </c>
      <c r="E3" s="306"/>
      <c r="F3" s="306"/>
      <c r="G3" s="307"/>
      <c r="H3" s="242" t="s">
        <v>360</v>
      </c>
      <c r="I3" s="300"/>
      <c r="J3" s="234"/>
    </row>
    <row r="4" spans="1:10" ht="27" customHeight="1">
      <c r="A4" s="304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00"/>
      <c r="J4" s="234"/>
    </row>
    <row r="5" spans="1:16" s="45" customFormat="1" ht="27" customHeight="1">
      <c r="A5" s="21" t="s">
        <v>138</v>
      </c>
      <c r="B5" s="200">
        <v>11445</v>
      </c>
      <c r="C5" s="200">
        <v>9659</v>
      </c>
      <c r="D5" s="200">
        <v>2504</v>
      </c>
      <c r="E5" s="200">
        <v>2213</v>
      </c>
      <c r="F5" s="200">
        <v>2687</v>
      </c>
      <c r="G5" s="200">
        <v>2255</v>
      </c>
      <c r="H5" s="200">
        <f>'Table 2'!H8</f>
        <v>1710</v>
      </c>
      <c r="I5" s="300"/>
      <c r="J5" s="275"/>
      <c r="K5" s="275"/>
      <c r="L5" s="275"/>
      <c r="M5" s="275"/>
      <c r="N5" s="275"/>
      <c r="O5" s="275"/>
      <c r="P5" s="275"/>
    </row>
    <row r="6" spans="1:10" ht="27" customHeight="1">
      <c r="A6" s="19" t="s">
        <v>27</v>
      </c>
      <c r="B6" s="165">
        <v>3803</v>
      </c>
      <c r="C6" s="165">
        <v>2797</v>
      </c>
      <c r="D6" s="165">
        <v>617</v>
      </c>
      <c r="E6" s="165">
        <v>632</v>
      </c>
      <c r="F6" s="165">
        <v>616</v>
      </c>
      <c r="G6" s="165">
        <v>932</v>
      </c>
      <c r="H6" s="165">
        <v>657</v>
      </c>
      <c r="I6" s="300"/>
      <c r="J6" s="234"/>
    </row>
    <row r="7" spans="1:10" ht="27" customHeight="1">
      <c r="A7" s="28" t="s">
        <v>77</v>
      </c>
      <c r="B7" s="218"/>
      <c r="C7" s="218"/>
      <c r="D7" s="159"/>
      <c r="E7" s="159"/>
      <c r="F7" s="159"/>
      <c r="G7" s="159"/>
      <c r="H7" s="159"/>
      <c r="I7" s="300"/>
      <c r="J7" s="234"/>
    </row>
    <row r="8" spans="1:10" ht="27" customHeight="1">
      <c r="A8" s="5" t="s">
        <v>87</v>
      </c>
      <c r="B8" s="218"/>
      <c r="C8" s="218"/>
      <c r="D8" s="159"/>
      <c r="E8" s="159"/>
      <c r="F8" s="159"/>
      <c r="G8" s="159"/>
      <c r="H8" s="159"/>
      <c r="I8" s="300"/>
      <c r="J8" s="234"/>
    </row>
    <row r="9" spans="1:10" ht="27" customHeight="1">
      <c r="A9" s="5" t="s">
        <v>53</v>
      </c>
      <c r="B9" s="175">
        <v>46993</v>
      </c>
      <c r="C9" s="175">
        <v>41925</v>
      </c>
      <c r="D9" s="175">
        <v>9168</v>
      </c>
      <c r="E9" s="175">
        <v>10462</v>
      </c>
      <c r="F9" s="175">
        <v>11879</v>
      </c>
      <c r="G9" s="175">
        <v>10416</v>
      </c>
      <c r="H9" s="175">
        <v>13221</v>
      </c>
      <c r="I9" s="300"/>
      <c r="J9" s="234"/>
    </row>
    <row r="10" spans="1:10" ht="27" customHeight="1">
      <c r="A10" s="5" t="s">
        <v>139</v>
      </c>
      <c r="B10" s="175">
        <v>2624</v>
      </c>
      <c r="C10" s="175">
        <v>2145</v>
      </c>
      <c r="D10" s="175">
        <v>461</v>
      </c>
      <c r="E10" s="175">
        <v>547</v>
      </c>
      <c r="F10" s="175">
        <v>594</v>
      </c>
      <c r="G10" s="175">
        <v>543</v>
      </c>
      <c r="H10" s="175">
        <v>596</v>
      </c>
      <c r="I10" s="300"/>
      <c r="J10" s="234"/>
    </row>
    <row r="11" spans="1:10" s="45" customFormat="1" ht="27" customHeight="1">
      <c r="A11" s="19" t="s">
        <v>31</v>
      </c>
      <c r="B11" s="165">
        <v>274</v>
      </c>
      <c r="C11" s="165">
        <v>220</v>
      </c>
      <c r="D11" s="165">
        <v>5</v>
      </c>
      <c r="E11" s="165">
        <v>64</v>
      </c>
      <c r="F11" s="165">
        <v>83</v>
      </c>
      <c r="G11" s="165">
        <v>68</v>
      </c>
      <c r="H11" s="165">
        <v>92</v>
      </c>
      <c r="I11" s="300"/>
      <c r="J11" s="234"/>
    </row>
    <row r="12" spans="1:10" s="45" customFormat="1" ht="27" customHeight="1">
      <c r="A12" s="47" t="s">
        <v>54</v>
      </c>
      <c r="B12" s="165">
        <v>518</v>
      </c>
      <c r="C12" s="165">
        <v>583</v>
      </c>
      <c r="D12" s="165">
        <v>177</v>
      </c>
      <c r="E12" s="165">
        <v>139</v>
      </c>
      <c r="F12" s="165">
        <v>139</v>
      </c>
      <c r="G12" s="165">
        <v>128</v>
      </c>
      <c r="H12" s="165">
        <v>159</v>
      </c>
      <c r="I12" s="300"/>
      <c r="J12" s="234"/>
    </row>
    <row r="13" spans="1:10" s="45" customFormat="1" ht="27" customHeight="1">
      <c r="A13" s="48" t="s">
        <v>55</v>
      </c>
      <c r="B13" s="165">
        <v>1999</v>
      </c>
      <c r="C13" s="165">
        <v>1615</v>
      </c>
      <c r="D13" s="165">
        <v>548</v>
      </c>
      <c r="E13" s="165">
        <v>477</v>
      </c>
      <c r="F13" s="165">
        <v>406</v>
      </c>
      <c r="G13" s="165">
        <v>184</v>
      </c>
      <c r="H13" s="165">
        <v>4</v>
      </c>
      <c r="I13" s="300"/>
      <c r="J13" s="234"/>
    </row>
    <row r="14" spans="1:10" s="45" customFormat="1" ht="27" customHeight="1">
      <c r="A14" s="48" t="s">
        <v>56</v>
      </c>
      <c r="B14" s="221">
        <v>0</v>
      </c>
      <c r="C14" s="165">
        <v>48</v>
      </c>
      <c r="D14" s="221">
        <v>0</v>
      </c>
      <c r="E14" s="165">
        <v>17</v>
      </c>
      <c r="F14" s="221">
        <v>0</v>
      </c>
      <c r="G14" s="165">
        <v>31</v>
      </c>
      <c r="H14" s="221">
        <v>0</v>
      </c>
      <c r="I14" s="300"/>
      <c r="J14" s="234"/>
    </row>
    <row r="15" spans="1:10" s="45" customFormat="1" ht="27" customHeight="1">
      <c r="A15" s="48" t="s">
        <v>277</v>
      </c>
      <c r="B15" s="165">
        <v>1985</v>
      </c>
      <c r="C15" s="165">
        <v>1691</v>
      </c>
      <c r="D15" s="165">
        <v>549</v>
      </c>
      <c r="E15" s="165">
        <v>350</v>
      </c>
      <c r="F15" s="165">
        <v>416</v>
      </c>
      <c r="G15" s="165">
        <v>376</v>
      </c>
      <c r="H15" s="165">
        <v>335</v>
      </c>
      <c r="I15" s="300"/>
      <c r="J15" s="234"/>
    </row>
    <row r="16" spans="1:10" ht="27" customHeight="1">
      <c r="A16" s="48" t="s">
        <v>111</v>
      </c>
      <c r="B16" s="165">
        <v>349</v>
      </c>
      <c r="C16" s="165">
        <v>388</v>
      </c>
      <c r="D16" s="165">
        <v>91</v>
      </c>
      <c r="E16" s="165">
        <v>120</v>
      </c>
      <c r="F16" s="165">
        <v>86</v>
      </c>
      <c r="G16" s="165">
        <v>91</v>
      </c>
      <c r="H16" s="165">
        <v>114</v>
      </c>
      <c r="I16" s="300"/>
      <c r="J16" s="234"/>
    </row>
    <row r="17" spans="1:10" ht="27" customHeight="1">
      <c r="A17" s="28" t="s">
        <v>77</v>
      </c>
      <c r="B17" s="150"/>
      <c r="C17" s="150"/>
      <c r="D17" s="201"/>
      <c r="E17" s="201"/>
      <c r="F17" s="201"/>
      <c r="G17" s="165"/>
      <c r="H17" s="150"/>
      <c r="I17" s="300"/>
      <c r="J17" s="234"/>
    </row>
    <row r="18" spans="1:10" s="45" customFormat="1" ht="27" customHeight="1">
      <c r="A18" s="49" t="s">
        <v>140</v>
      </c>
      <c r="B18" s="175">
        <v>73</v>
      </c>
      <c r="C18" s="175">
        <v>69</v>
      </c>
      <c r="D18" s="175">
        <v>19</v>
      </c>
      <c r="E18" s="175">
        <v>24</v>
      </c>
      <c r="F18" s="175">
        <v>17</v>
      </c>
      <c r="G18" s="175">
        <v>9</v>
      </c>
      <c r="H18" s="175">
        <v>10</v>
      </c>
      <c r="I18" s="300"/>
      <c r="J18" s="234"/>
    </row>
    <row r="19" spans="1:10" ht="27" customHeight="1">
      <c r="A19" s="48" t="s">
        <v>58</v>
      </c>
      <c r="B19" s="165">
        <v>1623</v>
      </c>
      <c r="C19" s="165">
        <v>969</v>
      </c>
      <c r="D19" s="165">
        <v>365</v>
      </c>
      <c r="E19" s="165">
        <v>218</v>
      </c>
      <c r="F19" s="165">
        <v>154</v>
      </c>
      <c r="G19" s="165">
        <v>232</v>
      </c>
      <c r="H19" s="165">
        <v>204</v>
      </c>
      <c r="I19" s="300"/>
      <c r="J19" s="234"/>
    </row>
    <row r="20" spans="1:10" ht="27" customHeight="1">
      <c r="A20" s="28" t="s">
        <v>77</v>
      </c>
      <c r="B20" s="150"/>
      <c r="C20" s="150"/>
      <c r="D20" s="201"/>
      <c r="E20" s="201"/>
      <c r="F20" s="201"/>
      <c r="G20" s="165"/>
      <c r="H20" s="150"/>
      <c r="I20" s="300"/>
      <c r="J20" s="234"/>
    </row>
    <row r="21" spans="1:10" s="45" customFormat="1" ht="27" customHeight="1">
      <c r="A21" s="283" t="s">
        <v>392</v>
      </c>
      <c r="B21" s="203">
        <v>271</v>
      </c>
      <c r="C21" s="203">
        <v>207</v>
      </c>
      <c r="D21" s="203">
        <v>81</v>
      </c>
      <c r="E21" s="203">
        <v>35</v>
      </c>
      <c r="F21" s="203">
        <v>28</v>
      </c>
      <c r="G21" s="203">
        <v>63</v>
      </c>
      <c r="H21" s="203">
        <v>56</v>
      </c>
      <c r="I21" s="300"/>
      <c r="J21" s="234"/>
    </row>
    <row r="22" spans="1:10" s="45" customFormat="1" ht="27" customHeight="1">
      <c r="A22" s="48" t="s">
        <v>26</v>
      </c>
      <c r="B22" s="165">
        <v>894</v>
      </c>
      <c r="C22" s="165">
        <v>1348</v>
      </c>
      <c r="D22" s="165">
        <v>152</v>
      </c>
      <c r="E22" s="165">
        <v>196</v>
      </c>
      <c r="F22" s="165">
        <v>787</v>
      </c>
      <c r="G22" s="165">
        <v>213</v>
      </c>
      <c r="H22" s="165">
        <v>145</v>
      </c>
      <c r="I22" s="300"/>
      <c r="J22" s="234"/>
    </row>
    <row r="23" spans="1:10" ht="27" customHeight="1">
      <c r="A23" s="50" t="s">
        <v>141</v>
      </c>
      <c r="B23" s="222">
        <v>0</v>
      </c>
      <c r="C23" s="222">
        <v>0</v>
      </c>
      <c r="D23" s="222">
        <v>0</v>
      </c>
      <c r="E23" s="222">
        <v>0</v>
      </c>
      <c r="F23" s="222">
        <v>0</v>
      </c>
      <c r="G23" s="230">
        <v>0</v>
      </c>
      <c r="H23" s="264">
        <v>0</v>
      </c>
      <c r="I23" s="300"/>
      <c r="J23" s="234"/>
    </row>
    <row r="24" spans="1:10" ht="18" customHeight="1">
      <c r="A24" s="330" t="s">
        <v>340</v>
      </c>
      <c r="B24" s="330"/>
      <c r="C24" s="330"/>
      <c r="D24" s="330"/>
      <c r="E24" s="330"/>
      <c r="F24" s="330"/>
      <c r="G24" s="330"/>
      <c r="H24" s="250"/>
      <c r="I24" s="300"/>
      <c r="J24" s="234"/>
    </row>
    <row r="25" spans="1:10" ht="15">
      <c r="A25" s="3"/>
      <c r="I25" s="61"/>
      <c r="J25" s="61"/>
    </row>
  </sheetData>
  <sheetProtection/>
  <mergeCells count="8">
    <mergeCell ref="A2:H2"/>
    <mergeCell ref="A3:A4"/>
    <mergeCell ref="B3:B4"/>
    <mergeCell ref="C3:C4"/>
    <mergeCell ref="I1:I24"/>
    <mergeCell ref="D3:G3"/>
    <mergeCell ref="A1:G1"/>
    <mergeCell ref="A24:G24"/>
  </mergeCells>
  <printOptions horizontalCentered="1"/>
  <pageMargins left="0.25" right="0.25" top="0.5" bottom="0.25" header="0" footer="0"/>
  <pageSetup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H28" sqref="H28"/>
    </sheetView>
  </sheetViews>
  <sheetFormatPr defaultColWidth="9.140625" defaultRowHeight="17.25" customHeight="1"/>
  <cols>
    <col min="1" max="1" width="36.8515625" style="3" customWidth="1"/>
    <col min="2" max="8" width="16.57421875" style="3" customWidth="1"/>
    <col min="9" max="9" width="6.7109375" style="53" customWidth="1"/>
    <col min="10" max="16384" width="9.140625" style="3" customWidth="1"/>
  </cols>
  <sheetData>
    <row r="1" spans="1:9" ht="18" customHeight="1">
      <c r="A1" s="312" t="s">
        <v>380</v>
      </c>
      <c r="B1" s="312"/>
      <c r="C1" s="312"/>
      <c r="D1" s="312"/>
      <c r="E1" s="312"/>
      <c r="F1" s="312"/>
      <c r="G1" s="312"/>
      <c r="H1" s="140"/>
      <c r="I1" s="300">
        <v>28</v>
      </c>
    </row>
    <row r="2" spans="1:9" ht="15" customHeight="1">
      <c r="A2" s="308" t="s">
        <v>207</v>
      </c>
      <c r="B2" s="308"/>
      <c r="C2" s="308"/>
      <c r="D2" s="308"/>
      <c r="E2" s="308"/>
      <c r="F2" s="308"/>
      <c r="G2" s="308"/>
      <c r="H2" s="308"/>
      <c r="I2" s="300"/>
    </row>
    <row r="3" spans="1:9" ht="15.75" customHeight="1">
      <c r="A3" s="334" t="s">
        <v>142</v>
      </c>
      <c r="B3" s="303">
        <v>2018</v>
      </c>
      <c r="C3" s="303" t="s">
        <v>332</v>
      </c>
      <c r="D3" s="305" t="s">
        <v>332</v>
      </c>
      <c r="E3" s="306"/>
      <c r="F3" s="306"/>
      <c r="G3" s="307"/>
      <c r="H3" s="242" t="s">
        <v>360</v>
      </c>
      <c r="I3" s="300"/>
    </row>
    <row r="4" spans="1:16" ht="15.75" customHeight="1">
      <c r="A4" s="335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00"/>
      <c r="J4" s="42"/>
      <c r="K4" s="42"/>
      <c r="L4" s="42"/>
      <c r="M4" s="42"/>
      <c r="N4" s="42"/>
      <c r="O4" s="42"/>
      <c r="P4" s="42"/>
    </row>
    <row r="5" spans="1:17" ht="15" customHeight="1">
      <c r="A5" s="235" t="s">
        <v>71</v>
      </c>
      <c r="B5" s="204">
        <v>192438</v>
      </c>
      <c r="C5" s="204">
        <v>199111</v>
      </c>
      <c r="D5" s="204">
        <v>46279</v>
      </c>
      <c r="E5" s="204">
        <v>48527</v>
      </c>
      <c r="F5" s="204">
        <v>51376</v>
      </c>
      <c r="G5" s="204">
        <v>52929</v>
      </c>
      <c r="H5" s="204">
        <f>'Table 1'!H12</f>
        <v>44053</v>
      </c>
      <c r="I5" s="300"/>
      <c r="J5" s="42"/>
      <c r="K5" s="42"/>
      <c r="L5" s="42"/>
      <c r="M5" s="42"/>
      <c r="N5" s="42"/>
      <c r="O5" s="42"/>
      <c r="P5" s="42"/>
      <c r="Q5" s="42"/>
    </row>
    <row r="6" spans="1:17" ht="15" customHeight="1">
      <c r="A6" s="19" t="s">
        <v>143</v>
      </c>
      <c r="B6" s="165">
        <v>48032</v>
      </c>
      <c r="C6" s="165">
        <v>52383</v>
      </c>
      <c r="D6" s="165">
        <v>12332</v>
      </c>
      <c r="E6" s="165">
        <v>12388</v>
      </c>
      <c r="F6" s="165">
        <v>13967</v>
      </c>
      <c r="G6" s="165">
        <v>13696</v>
      </c>
      <c r="H6" s="165">
        <v>11162</v>
      </c>
      <c r="I6" s="300"/>
      <c r="J6" s="42"/>
      <c r="K6" s="42"/>
      <c r="L6" s="42"/>
      <c r="M6" s="42"/>
      <c r="N6" s="42"/>
      <c r="O6" s="42"/>
      <c r="P6" s="42"/>
      <c r="Q6" s="42"/>
    </row>
    <row r="7" spans="1:9" ht="15" customHeight="1">
      <c r="A7" s="43" t="s">
        <v>144</v>
      </c>
      <c r="B7" s="158">
        <v>392</v>
      </c>
      <c r="C7" s="158">
        <v>540</v>
      </c>
      <c r="D7" s="158">
        <v>84</v>
      </c>
      <c r="E7" s="158">
        <v>112</v>
      </c>
      <c r="F7" s="158">
        <v>193</v>
      </c>
      <c r="G7" s="158">
        <v>151</v>
      </c>
      <c r="H7" s="158">
        <v>86</v>
      </c>
      <c r="I7" s="300"/>
    </row>
    <row r="8" spans="1:9" ht="15" customHeight="1">
      <c r="A8" s="43" t="s">
        <v>145</v>
      </c>
      <c r="B8" s="158">
        <v>4176</v>
      </c>
      <c r="C8" s="158">
        <v>4050</v>
      </c>
      <c r="D8" s="158">
        <v>1011</v>
      </c>
      <c r="E8" s="158">
        <v>1040</v>
      </c>
      <c r="F8" s="158">
        <v>982</v>
      </c>
      <c r="G8" s="158">
        <v>1017</v>
      </c>
      <c r="H8" s="158">
        <v>808</v>
      </c>
      <c r="I8" s="300"/>
    </row>
    <row r="9" spans="1:9" ht="15" customHeight="1">
      <c r="A9" s="43" t="s">
        <v>146</v>
      </c>
      <c r="B9" s="158">
        <v>390</v>
      </c>
      <c r="C9" s="158">
        <v>405</v>
      </c>
      <c r="D9" s="158">
        <v>76</v>
      </c>
      <c r="E9" s="158">
        <v>123</v>
      </c>
      <c r="F9" s="158">
        <v>107</v>
      </c>
      <c r="G9" s="158">
        <v>99</v>
      </c>
      <c r="H9" s="158">
        <v>91</v>
      </c>
      <c r="I9" s="300"/>
    </row>
    <row r="10" spans="1:9" ht="15" customHeight="1">
      <c r="A10" s="43" t="s">
        <v>147</v>
      </c>
      <c r="B10" s="158">
        <v>97</v>
      </c>
      <c r="C10" s="158">
        <v>85</v>
      </c>
      <c r="D10" s="158">
        <v>20</v>
      </c>
      <c r="E10" s="158">
        <v>17</v>
      </c>
      <c r="F10" s="158">
        <v>22</v>
      </c>
      <c r="G10" s="158">
        <v>26</v>
      </c>
      <c r="H10" s="158">
        <v>22</v>
      </c>
      <c r="I10" s="300"/>
    </row>
    <row r="11" spans="1:9" ht="15" customHeight="1">
      <c r="A11" s="43" t="s">
        <v>148</v>
      </c>
      <c r="B11" s="158">
        <v>15630</v>
      </c>
      <c r="C11" s="158">
        <v>13852</v>
      </c>
      <c r="D11" s="158">
        <v>3853</v>
      </c>
      <c r="E11" s="158">
        <v>3314</v>
      </c>
      <c r="F11" s="158">
        <v>3160</v>
      </c>
      <c r="G11" s="158">
        <v>3525</v>
      </c>
      <c r="H11" s="158">
        <v>2701</v>
      </c>
      <c r="I11" s="300"/>
    </row>
    <row r="12" spans="1:9" ht="15" customHeight="1">
      <c r="A12" s="43" t="s">
        <v>149</v>
      </c>
      <c r="B12" s="158">
        <v>5442</v>
      </c>
      <c r="C12" s="158">
        <v>5960</v>
      </c>
      <c r="D12" s="158">
        <v>1483</v>
      </c>
      <c r="E12" s="158">
        <v>1336</v>
      </c>
      <c r="F12" s="158">
        <v>1480</v>
      </c>
      <c r="G12" s="158">
        <v>1661</v>
      </c>
      <c r="H12" s="158">
        <v>1348</v>
      </c>
      <c r="I12" s="300"/>
    </row>
    <row r="13" spans="1:9" ht="15" customHeight="1">
      <c r="A13" s="43" t="s">
        <v>150</v>
      </c>
      <c r="B13" s="158">
        <v>311</v>
      </c>
      <c r="C13" s="158">
        <v>281</v>
      </c>
      <c r="D13" s="158">
        <v>66</v>
      </c>
      <c r="E13" s="158">
        <v>35</v>
      </c>
      <c r="F13" s="158">
        <v>77</v>
      </c>
      <c r="G13" s="158">
        <v>103</v>
      </c>
      <c r="H13" s="158">
        <v>72</v>
      </c>
      <c r="I13" s="300"/>
    </row>
    <row r="14" spans="1:9" ht="15" customHeight="1">
      <c r="A14" s="43" t="s">
        <v>151</v>
      </c>
      <c r="B14" s="158">
        <v>562</v>
      </c>
      <c r="C14" s="158">
        <v>646</v>
      </c>
      <c r="D14" s="158">
        <v>147</v>
      </c>
      <c r="E14" s="158">
        <v>140</v>
      </c>
      <c r="F14" s="158">
        <v>191</v>
      </c>
      <c r="G14" s="158">
        <v>168</v>
      </c>
      <c r="H14" s="158">
        <v>105</v>
      </c>
      <c r="I14" s="300"/>
    </row>
    <row r="15" spans="1:9" ht="15" customHeight="1">
      <c r="A15" s="43" t="s">
        <v>152</v>
      </c>
      <c r="B15" s="158">
        <v>172</v>
      </c>
      <c r="C15" s="158">
        <v>165</v>
      </c>
      <c r="D15" s="158">
        <v>33</v>
      </c>
      <c r="E15" s="158">
        <v>28</v>
      </c>
      <c r="F15" s="158">
        <v>77</v>
      </c>
      <c r="G15" s="158">
        <v>27</v>
      </c>
      <c r="H15" s="158">
        <v>27</v>
      </c>
      <c r="I15" s="300"/>
    </row>
    <row r="16" spans="1:9" ht="15" customHeight="1">
      <c r="A16" s="43" t="s">
        <v>153</v>
      </c>
      <c r="B16" s="158">
        <v>4349</v>
      </c>
      <c r="C16" s="158">
        <v>4663</v>
      </c>
      <c r="D16" s="158">
        <v>944</v>
      </c>
      <c r="E16" s="158">
        <v>1365</v>
      </c>
      <c r="F16" s="158">
        <v>1084</v>
      </c>
      <c r="G16" s="158">
        <v>1270</v>
      </c>
      <c r="H16" s="158">
        <v>895</v>
      </c>
      <c r="I16" s="300"/>
    </row>
    <row r="17" spans="1:9" ht="15" customHeight="1">
      <c r="A17" s="43" t="s">
        <v>154</v>
      </c>
      <c r="B17" s="158">
        <v>960</v>
      </c>
      <c r="C17" s="158">
        <v>1082</v>
      </c>
      <c r="D17" s="158">
        <v>264</v>
      </c>
      <c r="E17" s="158">
        <v>273</v>
      </c>
      <c r="F17" s="158">
        <v>282</v>
      </c>
      <c r="G17" s="158">
        <v>263</v>
      </c>
      <c r="H17" s="158">
        <v>318</v>
      </c>
      <c r="I17" s="300"/>
    </row>
    <row r="18" spans="1:9" ht="15" customHeight="1">
      <c r="A18" s="43" t="s">
        <v>155</v>
      </c>
      <c r="B18" s="158">
        <v>636</v>
      </c>
      <c r="C18" s="158">
        <v>668</v>
      </c>
      <c r="D18" s="158">
        <v>136</v>
      </c>
      <c r="E18" s="158">
        <v>153</v>
      </c>
      <c r="F18" s="158">
        <v>181</v>
      </c>
      <c r="G18" s="158">
        <v>198</v>
      </c>
      <c r="H18" s="158">
        <v>145</v>
      </c>
      <c r="I18" s="300"/>
    </row>
    <row r="19" spans="1:9" ht="15" customHeight="1">
      <c r="A19" s="43" t="s">
        <v>156</v>
      </c>
      <c r="B19" s="158">
        <v>375</v>
      </c>
      <c r="C19" s="158">
        <v>454</v>
      </c>
      <c r="D19" s="158">
        <v>95</v>
      </c>
      <c r="E19" s="158">
        <v>90</v>
      </c>
      <c r="F19" s="158">
        <v>121</v>
      </c>
      <c r="G19" s="158">
        <v>148</v>
      </c>
      <c r="H19" s="158">
        <v>111</v>
      </c>
      <c r="I19" s="300"/>
    </row>
    <row r="20" spans="1:9" ht="15" customHeight="1">
      <c r="A20" s="43" t="s">
        <v>157</v>
      </c>
      <c r="B20" s="158">
        <v>187</v>
      </c>
      <c r="C20" s="158">
        <v>70</v>
      </c>
      <c r="D20" s="158">
        <v>13</v>
      </c>
      <c r="E20" s="158">
        <v>15</v>
      </c>
      <c r="F20" s="158">
        <v>20</v>
      </c>
      <c r="G20" s="158">
        <v>22</v>
      </c>
      <c r="H20" s="158">
        <v>15</v>
      </c>
      <c r="I20" s="300"/>
    </row>
    <row r="21" spans="1:9" ht="15" customHeight="1">
      <c r="A21" s="43" t="s">
        <v>158</v>
      </c>
      <c r="B21" s="158">
        <v>3796</v>
      </c>
      <c r="C21" s="158">
        <v>6213</v>
      </c>
      <c r="D21" s="158">
        <v>998</v>
      </c>
      <c r="E21" s="158">
        <v>1346</v>
      </c>
      <c r="F21" s="158">
        <v>2325</v>
      </c>
      <c r="G21" s="158">
        <v>1544</v>
      </c>
      <c r="H21" s="158">
        <v>1971</v>
      </c>
      <c r="I21" s="300"/>
    </row>
    <row r="22" spans="1:9" ht="15" customHeight="1">
      <c r="A22" s="43" t="s">
        <v>159</v>
      </c>
      <c r="B22" s="158">
        <v>281</v>
      </c>
      <c r="C22" s="158">
        <v>370</v>
      </c>
      <c r="D22" s="158">
        <v>49</v>
      </c>
      <c r="E22" s="158">
        <v>82</v>
      </c>
      <c r="F22" s="158">
        <v>74</v>
      </c>
      <c r="G22" s="158">
        <v>165</v>
      </c>
      <c r="H22" s="158">
        <v>77</v>
      </c>
      <c r="I22" s="300"/>
    </row>
    <row r="23" spans="1:9" ht="15" customHeight="1">
      <c r="A23" s="43" t="s">
        <v>160</v>
      </c>
      <c r="B23" s="158">
        <v>1473</v>
      </c>
      <c r="C23" s="158">
        <v>1503</v>
      </c>
      <c r="D23" s="158">
        <v>414</v>
      </c>
      <c r="E23" s="158">
        <v>332</v>
      </c>
      <c r="F23" s="158">
        <v>356</v>
      </c>
      <c r="G23" s="158">
        <v>401</v>
      </c>
      <c r="H23" s="158">
        <v>277</v>
      </c>
      <c r="I23" s="300"/>
    </row>
    <row r="24" spans="1:9" ht="15" customHeight="1">
      <c r="A24" s="43" t="s">
        <v>161</v>
      </c>
      <c r="B24" s="158">
        <v>2609</v>
      </c>
      <c r="C24" s="158">
        <v>3161</v>
      </c>
      <c r="D24" s="158">
        <v>780</v>
      </c>
      <c r="E24" s="158">
        <v>793</v>
      </c>
      <c r="F24" s="158">
        <v>731</v>
      </c>
      <c r="G24" s="158">
        <v>857</v>
      </c>
      <c r="H24" s="158">
        <v>772</v>
      </c>
      <c r="I24" s="300"/>
    </row>
    <row r="25" spans="1:9" ht="15" customHeight="1">
      <c r="A25" s="43" t="s">
        <v>162</v>
      </c>
      <c r="B25" s="158">
        <v>4261</v>
      </c>
      <c r="C25" s="158">
        <v>6022</v>
      </c>
      <c r="D25" s="158">
        <v>1520</v>
      </c>
      <c r="E25" s="158">
        <v>1226</v>
      </c>
      <c r="F25" s="158">
        <v>1833</v>
      </c>
      <c r="G25" s="158">
        <v>1443</v>
      </c>
      <c r="H25" s="158">
        <v>861</v>
      </c>
      <c r="I25" s="300"/>
    </row>
    <row r="26" spans="1:9" ht="15" customHeight="1">
      <c r="A26" s="43" t="s">
        <v>204</v>
      </c>
      <c r="B26" s="158">
        <v>1933</v>
      </c>
      <c r="C26" s="158">
        <v>2193</v>
      </c>
      <c r="D26" s="158">
        <v>346</v>
      </c>
      <c r="E26" s="158">
        <v>568</v>
      </c>
      <c r="F26" s="158">
        <v>671</v>
      </c>
      <c r="G26" s="158">
        <v>608</v>
      </c>
      <c r="H26" s="158">
        <f>H6-SUM(H7:H25)</f>
        <v>460</v>
      </c>
      <c r="I26" s="300"/>
    </row>
    <row r="27" spans="1:9" ht="15" customHeight="1">
      <c r="A27" s="19" t="s">
        <v>61</v>
      </c>
      <c r="B27" s="205">
        <v>103309</v>
      </c>
      <c r="C27" s="205">
        <v>107943</v>
      </c>
      <c r="D27" s="165">
        <v>24145</v>
      </c>
      <c r="E27" s="165">
        <v>26574</v>
      </c>
      <c r="F27" s="165">
        <v>28619</v>
      </c>
      <c r="G27" s="165">
        <v>28605</v>
      </c>
      <c r="H27" s="165">
        <v>25667</v>
      </c>
      <c r="I27" s="300"/>
    </row>
    <row r="28" spans="1:9" ht="15" customHeight="1">
      <c r="A28" s="43" t="s">
        <v>163</v>
      </c>
      <c r="B28" s="206">
        <v>31818</v>
      </c>
      <c r="C28" s="206">
        <v>33239</v>
      </c>
      <c r="D28" s="158">
        <v>7484</v>
      </c>
      <c r="E28" s="158">
        <v>8172</v>
      </c>
      <c r="F28" s="158">
        <v>8362</v>
      </c>
      <c r="G28" s="158">
        <v>9221</v>
      </c>
      <c r="H28" s="158">
        <v>5560</v>
      </c>
      <c r="I28" s="300"/>
    </row>
    <row r="29" spans="1:9" ht="15" customHeight="1">
      <c r="A29" s="43" t="s">
        <v>343</v>
      </c>
      <c r="B29" s="206">
        <v>977</v>
      </c>
      <c r="C29" s="206">
        <v>936</v>
      </c>
      <c r="D29" s="158">
        <v>170</v>
      </c>
      <c r="E29" s="158">
        <v>201</v>
      </c>
      <c r="F29" s="158">
        <v>208</v>
      </c>
      <c r="G29" s="158">
        <v>357</v>
      </c>
      <c r="H29" s="158">
        <v>266</v>
      </c>
      <c r="I29" s="300"/>
    </row>
    <row r="30" spans="1:9" ht="15" customHeight="1">
      <c r="A30" s="43" t="s">
        <v>164</v>
      </c>
      <c r="B30" s="206">
        <v>35161</v>
      </c>
      <c r="C30" s="206">
        <v>27597</v>
      </c>
      <c r="D30" s="158">
        <v>8405</v>
      </c>
      <c r="E30" s="158">
        <v>9084</v>
      </c>
      <c r="F30" s="158">
        <v>5940</v>
      </c>
      <c r="G30" s="158">
        <v>4168</v>
      </c>
      <c r="H30" s="158">
        <v>4210</v>
      </c>
      <c r="I30" s="300"/>
    </row>
    <row r="31" spans="1:9" ht="15" customHeight="1">
      <c r="A31" s="43" t="s">
        <v>165</v>
      </c>
      <c r="B31" s="206">
        <v>3587</v>
      </c>
      <c r="C31" s="206">
        <v>3961</v>
      </c>
      <c r="D31" s="158">
        <v>833</v>
      </c>
      <c r="E31" s="158">
        <v>1123</v>
      </c>
      <c r="F31" s="158">
        <v>1011</v>
      </c>
      <c r="G31" s="158">
        <v>994</v>
      </c>
      <c r="H31" s="158">
        <v>880</v>
      </c>
      <c r="I31" s="300"/>
    </row>
    <row r="32" spans="1:9" ht="15" customHeight="1">
      <c r="A32" s="43" t="s">
        <v>166</v>
      </c>
      <c r="B32" s="206">
        <v>8</v>
      </c>
      <c r="C32" s="206">
        <v>11</v>
      </c>
      <c r="D32" s="158">
        <v>1</v>
      </c>
      <c r="E32" s="158">
        <v>2</v>
      </c>
      <c r="F32" s="158">
        <v>1</v>
      </c>
      <c r="G32" s="158">
        <v>7</v>
      </c>
      <c r="H32" s="158">
        <v>1</v>
      </c>
      <c r="I32" s="300"/>
    </row>
    <row r="33" spans="1:9" ht="15" customHeight="1">
      <c r="A33" s="43" t="s">
        <v>167</v>
      </c>
      <c r="B33" s="206">
        <v>5981</v>
      </c>
      <c r="C33" s="206">
        <v>6143</v>
      </c>
      <c r="D33" s="158">
        <v>1444</v>
      </c>
      <c r="E33" s="158">
        <v>1490</v>
      </c>
      <c r="F33" s="158">
        <v>1675</v>
      </c>
      <c r="G33" s="158">
        <v>1534</v>
      </c>
      <c r="H33" s="158">
        <v>1287</v>
      </c>
      <c r="I33" s="300"/>
    </row>
    <row r="34" spans="1:10" ht="15" customHeight="1">
      <c r="A34" s="43" t="s">
        <v>168</v>
      </c>
      <c r="B34" s="206">
        <v>3374</v>
      </c>
      <c r="C34" s="206">
        <v>3910</v>
      </c>
      <c r="D34" s="158">
        <v>931</v>
      </c>
      <c r="E34" s="158">
        <v>916</v>
      </c>
      <c r="F34" s="158">
        <v>1129</v>
      </c>
      <c r="G34" s="158">
        <v>934</v>
      </c>
      <c r="H34" s="158">
        <v>741</v>
      </c>
      <c r="I34" s="300"/>
      <c r="J34" s="56"/>
    </row>
    <row r="35" spans="1:9" ht="15" customHeight="1">
      <c r="A35" s="43" t="s">
        <v>169</v>
      </c>
      <c r="B35" s="206">
        <v>3453</v>
      </c>
      <c r="C35" s="206">
        <v>4072</v>
      </c>
      <c r="D35" s="158">
        <v>817</v>
      </c>
      <c r="E35" s="158">
        <v>1189</v>
      </c>
      <c r="F35" s="158">
        <v>1087</v>
      </c>
      <c r="G35" s="158">
        <v>979</v>
      </c>
      <c r="H35" s="158">
        <v>1017</v>
      </c>
      <c r="I35" s="300"/>
    </row>
    <row r="36" spans="1:9" ht="15" customHeight="1">
      <c r="A36" s="43" t="s">
        <v>170</v>
      </c>
      <c r="B36" s="206">
        <v>30</v>
      </c>
      <c r="C36" s="206">
        <v>36</v>
      </c>
      <c r="D36" s="158">
        <v>12</v>
      </c>
      <c r="E36" s="158">
        <v>6</v>
      </c>
      <c r="F36" s="158">
        <v>9</v>
      </c>
      <c r="G36" s="158">
        <v>9</v>
      </c>
      <c r="H36" s="158">
        <v>6</v>
      </c>
      <c r="I36" s="300"/>
    </row>
    <row r="37" spans="1:9" ht="15" customHeight="1">
      <c r="A37" s="43" t="s">
        <v>171</v>
      </c>
      <c r="B37" s="206">
        <v>759</v>
      </c>
      <c r="C37" s="206">
        <v>637</v>
      </c>
      <c r="D37" s="158">
        <v>145</v>
      </c>
      <c r="E37" s="158">
        <v>118</v>
      </c>
      <c r="F37" s="158">
        <v>168</v>
      </c>
      <c r="G37" s="158">
        <v>206</v>
      </c>
      <c r="H37" s="158">
        <v>129</v>
      </c>
      <c r="I37" s="300"/>
    </row>
    <row r="38" spans="1:9" ht="15" customHeight="1">
      <c r="A38" s="43" t="s">
        <v>172</v>
      </c>
      <c r="B38" s="207">
        <v>134</v>
      </c>
      <c r="C38" s="207">
        <v>143</v>
      </c>
      <c r="D38" s="158">
        <v>37</v>
      </c>
      <c r="E38" s="158">
        <v>26</v>
      </c>
      <c r="F38" s="158">
        <v>47</v>
      </c>
      <c r="G38" s="158">
        <v>33</v>
      </c>
      <c r="H38" s="175">
        <v>21</v>
      </c>
      <c r="I38" s="300"/>
    </row>
    <row r="39" spans="1:9" ht="15" customHeight="1">
      <c r="A39" s="51" t="s">
        <v>173</v>
      </c>
      <c r="B39" s="208">
        <v>2007</v>
      </c>
      <c r="C39" s="208">
        <v>1283</v>
      </c>
      <c r="D39" s="209">
        <v>642</v>
      </c>
      <c r="E39" s="209">
        <v>389</v>
      </c>
      <c r="F39" s="209">
        <v>33</v>
      </c>
      <c r="G39" s="209">
        <v>219</v>
      </c>
      <c r="H39" s="209">
        <v>26</v>
      </c>
      <c r="I39" s="300"/>
    </row>
    <row r="40" spans="1:9" ht="15" customHeight="1">
      <c r="A40" s="10" t="s">
        <v>341</v>
      </c>
      <c r="B40" s="52"/>
      <c r="C40" s="52"/>
      <c r="D40" s="65"/>
      <c r="E40" s="65"/>
      <c r="F40" s="65"/>
      <c r="G40" s="65"/>
      <c r="H40" s="52"/>
      <c r="I40" s="300"/>
    </row>
    <row r="41" spans="1:9" ht="17.25" customHeight="1">
      <c r="A41" s="52"/>
      <c r="B41" s="54"/>
      <c r="C41" s="54"/>
      <c r="D41" s="59"/>
      <c r="E41" s="59"/>
      <c r="F41" s="59"/>
      <c r="G41" s="59"/>
      <c r="H41" s="54"/>
      <c r="I41" s="138"/>
    </row>
    <row r="42" spans="2:9" ht="17.25" customHeight="1">
      <c r="B42" s="56"/>
      <c r="C42" s="56"/>
      <c r="D42" s="56"/>
      <c r="E42" s="56"/>
      <c r="F42" s="56"/>
      <c r="G42" s="56"/>
      <c r="H42" s="56"/>
      <c r="I42" s="138"/>
    </row>
    <row r="43" spans="2:8" ht="17.25" customHeight="1">
      <c r="B43" s="56"/>
      <c r="C43" s="56"/>
      <c r="D43" s="56"/>
      <c r="E43" s="56"/>
      <c r="F43" s="56"/>
      <c r="G43" s="56"/>
      <c r="H43" s="56"/>
    </row>
  </sheetData>
  <sheetProtection/>
  <mergeCells count="7">
    <mergeCell ref="I1:I40"/>
    <mergeCell ref="A3:A4"/>
    <mergeCell ref="B3:B4"/>
    <mergeCell ref="C3:C4"/>
    <mergeCell ref="D3:G3"/>
    <mergeCell ref="A1:G1"/>
    <mergeCell ref="A2:H2"/>
  </mergeCells>
  <printOptions horizontalCentered="1"/>
  <pageMargins left="0.25" right="0.25" top="0.5" bottom="0.5" header="0" footer="0"/>
  <pageSetup fitToHeight="1" fitToWidth="1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2.57421875" style="3" customWidth="1"/>
    <col min="2" max="8" width="17.7109375" style="3" customWidth="1"/>
    <col min="9" max="9" width="6.7109375" style="53" customWidth="1"/>
    <col min="10" max="16384" width="9.140625" style="3" customWidth="1"/>
  </cols>
  <sheetData>
    <row r="1" spans="1:9" ht="18" customHeight="1">
      <c r="A1" s="312" t="s">
        <v>381</v>
      </c>
      <c r="B1" s="312"/>
      <c r="C1" s="312"/>
      <c r="D1" s="312"/>
      <c r="E1" s="312"/>
      <c r="F1" s="312"/>
      <c r="G1" s="312"/>
      <c r="H1" s="140"/>
      <c r="I1" s="300">
        <v>29</v>
      </c>
    </row>
    <row r="2" spans="1:9" ht="16.5" customHeight="1">
      <c r="A2" s="308" t="s">
        <v>207</v>
      </c>
      <c r="B2" s="308"/>
      <c r="C2" s="308"/>
      <c r="D2" s="308"/>
      <c r="E2" s="308"/>
      <c r="F2" s="308"/>
      <c r="G2" s="308"/>
      <c r="H2" s="308"/>
      <c r="I2" s="300"/>
    </row>
    <row r="3" spans="1:9" ht="15.75" customHeight="1">
      <c r="A3" s="334" t="s">
        <v>142</v>
      </c>
      <c r="B3" s="303">
        <v>2018</v>
      </c>
      <c r="C3" s="303" t="s">
        <v>332</v>
      </c>
      <c r="D3" s="305" t="s">
        <v>332</v>
      </c>
      <c r="E3" s="306"/>
      <c r="F3" s="306"/>
      <c r="G3" s="307"/>
      <c r="H3" s="242" t="s">
        <v>360</v>
      </c>
      <c r="I3" s="300"/>
    </row>
    <row r="4" spans="1:9" ht="15.75" customHeight="1">
      <c r="A4" s="335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00"/>
    </row>
    <row r="5" spans="1:9" ht="15" customHeight="1">
      <c r="A5" s="22" t="s">
        <v>174</v>
      </c>
      <c r="B5" s="210"/>
      <c r="C5" s="210"/>
      <c r="D5" s="113"/>
      <c r="E5" s="113"/>
      <c r="F5" s="113"/>
      <c r="G5" s="113"/>
      <c r="H5" s="210"/>
      <c r="I5" s="300"/>
    </row>
    <row r="6" spans="1:9" ht="15" customHeight="1">
      <c r="A6" s="43" t="s">
        <v>175</v>
      </c>
      <c r="B6" s="175">
        <v>764</v>
      </c>
      <c r="C6" s="175">
        <v>1777</v>
      </c>
      <c r="D6" s="175">
        <v>279</v>
      </c>
      <c r="E6" s="175">
        <v>268</v>
      </c>
      <c r="F6" s="175">
        <v>1039</v>
      </c>
      <c r="G6" s="175">
        <v>191</v>
      </c>
      <c r="H6" s="175">
        <v>191</v>
      </c>
      <c r="I6" s="300"/>
    </row>
    <row r="7" spans="1:9" ht="15" customHeight="1">
      <c r="A7" s="43" t="s">
        <v>176</v>
      </c>
      <c r="B7" s="175">
        <v>3897</v>
      </c>
      <c r="C7" s="175">
        <v>3911</v>
      </c>
      <c r="D7" s="175">
        <v>895</v>
      </c>
      <c r="E7" s="175">
        <v>1002</v>
      </c>
      <c r="F7" s="175">
        <v>960</v>
      </c>
      <c r="G7" s="175">
        <v>1054</v>
      </c>
      <c r="H7" s="175">
        <v>863</v>
      </c>
      <c r="I7" s="300"/>
    </row>
    <row r="8" spans="1:9" ht="15" customHeight="1">
      <c r="A8" s="43" t="s">
        <v>177</v>
      </c>
      <c r="B8" s="175">
        <v>6579</v>
      </c>
      <c r="C8" s="175">
        <v>14490</v>
      </c>
      <c r="D8" s="175">
        <v>895</v>
      </c>
      <c r="E8" s="175">
        <v>1249</v>
      </c>
      <c r="F8" s="175">
        <v>5337</v>
      </c>
      <c r="G8" s="175">
        <v>7009</v>
      </c>
      <c r="H8" s="175">
        <v>9094</v>
      </c>
      <c r="I8" s="300"/>
    </row>
    <row r="9" spans="1:9" ht="15" customHeight="1">
      <c r="A9" s="43" t="s">
        <v>178</v>
      </c>
      <c r="B9" s="175">
        <v>1380</v>
      </c>
      <c r="C9" s="175">
        <v>1293</v>
      </c>
      <c r="D9" s="175">
        <v>265</v>
      </c>
      <c r="E9" s="175">
        <v>362</v>
      </c>
      <c r="F9" s="175">
        <v>306</v>
      </c>
      <c r="G9" s="175">
        <v>360</v>
      </c>
      <c r="H9" s="175">
        <v>208</v>
      </c>
      <c r="I9" s="300"/>
    </row>
    <row r="10" spans="1:9" ht="15" customHeight="1">
      <c r="A10" s="43" t="s">
        <v>204</v>
      </c>
      <c r="B10" s="175">
        <v>3400</v>
      </c>
      <c r="C10" s="175">
        <v>4504</v>
      </c>
      <c r="D10" s="175">
        <v>890</v>
      </c>
      <c r="E10" s="175">
        <v>977</v>
      </c>
      <c r="F10" s="175">
        <v>1307</v>
      </c>
      <c r="G10" s="175">
        <v>1330</v>
      </c>
      <c r="H10" s="175">
        <f>'Table 13'!H27-SUM('Table 13'!H28:H39)-SUM('Table 13 cont''d'!H6:H9)</f>
        <v>1167</v>
      </c>
      <c r="I10" s="300"/>
    </row>
    <row r="11" spans="1:9" ht="15" customHeight="1">
      <c r="A11" s="19" t="s">
        <v>62</v>
      </c>
      <c r="B11" s="165">
        <v>26101</v>
      </c>
      <c r="C11" s="165">
        <v>25493</v>
      </c>
      <c r="D11" s="165">
        <v>6421</v>
      </c>
      <c r="E11" s="165">
        <v>6363</v>
      </c>
      <c r="F11" s="165">
        <v>5764</v>
      </c>
      <c r="G11" s="165">
        <v>6945</v>
      </c>
      <c r="H11" s="165">
        <v>4653</v>
      </c>
      <c r="I11" s="300"/>
    </row>
    <row r="12" spans="1:9" ht="15" customHeight="1">
      <c r="A12" s="43" t="s">
        <v>179</v>
      </c>
      <c r="B12" s="175">
        <v>118</v>
      </c>
      <c r="C12" s="175">
        <v>142</v>
      </c>
      <c r="D12" s="175">
        <v>12</v>
      </c>
      <c r="E12" s="175">
        <v>16</v>
      </c>
      <c r="F12" s="175">
        <v>33</v>
      </c>
      <c r="G12" s="175">
        <v>81</v>
      </c>
      <c r="H12" s="175">
        <v>4</v>
      </c>
      <c r="I12" s="300"/>
    </row>
    <row r="13" spans="1:9" ht="15" customHeight="1">
      <c r="A13" s="43" t="s">
        <v>180</v>
      </c>
      <c r="B13" s="175">
        <v>11</v>
      </c>
      <c r="C13" s="175">
        <v>14</v>
      </c>
      <c r="D13" s="175">
        <v>4</v>
      </c>
      <c r="E13" s="214">
        <v>0</v>
      </c>
      <c r="F13" s="175">
        <v>2</v>
      </c>
      <c r="G13" s="175">
        <v>8</v>
      </c>
      <c r="H13" s="175">
        <v>7</v>
      </c>
      <c r="I13" s="300"/>
    </row>
    <row r="14" spans="1:9" ht="15" customHeight="1">
      <c r="A14" s="43" t="s">
        <v>181</v>
      </c>
      <c r="B14" s="175">
        <v>1159</v>
      </c>
      <c r="C14" s="175">
        <v>1421</v>
      </c>
      <c r="D14" s="175">
        <v>360</v>
      </c>
      <c r="E14" s="175">
        <v>325</v>
      </c>
      <c r="F14" s="175">
        <v>347</v>
      </c>
      <c r="G14" s="175">
        <v>389</v>
      </c>
      <c r="H14" s="175">
        <v>293</v>
      </c>
      <c r="I14" s="300"/>
    </row>
    <row r="15" spans="1:9" ht="15" customHeight="1">
      <c r="A15" s="43" t="s">
        <v>182</v>
      </c>
      <c r="B15" s="175">
        <v>1390</v>
      </c>
      <c r="C15" s="175">
        <v>1439</v>
      </c>
      <c r="D15" s="175">
        <v>254</v>
      </c>
      <c r="E15" s="175">
        <v>425</v>
      </c>
      <c r="F15" s="175">
        <v>328</v>
      </c>
      <c r="G15" s="175">
        <v>432</v>
      </c>
      <c r="H15" s="175">
        <v>222</v>
      </c>
      <c r="I15" s="300"/>
    </row>
    <row r="16" spans="1:9" ht="15" customHeight="1">
      <c r="A16" s="43" t="s">
        <v>183</v>
      </c>
      <c r="B16" s="175">
        <v>1808</v>
      </c>
      <c r="C16" s="175">
        <v>1501</v>
      </c>
      <c r="D16" s="175">
        <v>358</v>
      </c>
      <c r="E16" s="175">
        <v>270</v>
      </c>
      <c r="F16" s="175">
        <v>261</v>
      </c>
      <c r="G16" s="175">
        <v>612</v>
      </c>
      <c r="H16" s="175">
        <v>179</v>
      </c>
      <c r="I16" s="300"/>
    </row>
    <row r="17" spans="1:9" ht="15" customHeight="1">
      <c r="A17" s="43" t="s">
        <v>184</v>
      </c>
      <c r="B17" s="175">
        <v>1</v>
      </c>
      <c r="C17" s="202">
        <v>0</v>
      </c>
      <c r="D17" s="202">
        <v>0</v>
      </c>
      <c r="E17" s="202">
        <v>0</v>
      </c>
      <c r="F17" s="202">
        <v>0</v>
      </c>
      <c r="G17" s="202">
        <v>0</v>
      </c>
      <c r="H17" s="202">
        <v>0</v>
      </c>
      <c r="I17" s="300"/>
    </row>
    <row r="18" spans="1:9" ht="15" customHeight="1">
      <c r="A18" s="43" t="s">
        <v>185</v>
      </c>
      <c r="B18" s="175">
        <v>283</v>
      </c>
      <c r="C18" s="175">
        <v>309</v>
      </c>
      <c r="D18" s="175">
        <v>75</v>
      </c>
      <c r="E18" s="175">
        <v>45</v>
      </c>
      <c r="F18" s="175">
        <v>84</v>
      </c>
      <c r="G18" s="175">
        <v>105</v>
      </c>
      <c r="H18" s="175">
        <v>65</v>
      </c>
      <c r="I18" s="300"/>
    </row>
    <row r="19" spans="1:9" ht="15" customHeight="1">
      <c r="A19" s="43" t="s">
        <v>186</v>
      </c>
      <c r="B19" s="175">
        <v>297</v>
      </c>
      <c r="C19" s="175">
        <v>335</v>
      </c>
      <c r="D19" s="175">
        <v>146</v>
      </c>
      <c r="E19" s="175">
        <v>31</v>
      </c>
      <c r="F19" s="175">
        <v>58</v>
      </c>
      <c r="G19" s="175">
        <v>100</v>
      </c>
      <c r="H19" s="175">
        <v>120</v>
      </c>
      <c r="I19" s="300"/>
    </row>
    <row r="20" spans="1:9" ht="15" customHeight="1">
      <c r="A20" s="43" t="s">
        <v>187</v>
      </c>
      <c r="B20" s="175">
        <v>134</v>
      </c>
      <c r="C20" s="175">
        <v>102</v>
      </c>
      <c r="D20" s="175">
        <v>41</v>
      </c>
      <c r="E20" s="175">
        <v>17</v>
      </c>
      <c r="F20" s="175">
        <v>13</v>
      </c>
      <c r="G20" s="175">
        <v>31</v>
      </c>
      <c r="H20" s="175">
        <v>27</v>
      </c>
      <c r="I20" s="300"/>
    </row>
    <row r="21" spans="1:9" ht="15" customHeight="1">
      <c r="A21" s="43" t="s">
        <v>188</v>
      </c>
      <c r="B21" s="175">
        <v>1877</v>
      </c>
      <c r="C21" s="175">
        <v>2235</v>
      </c>
      <c r="D21" s="175">
        <v>420</v>
      </c>
      <c r="E21" s="175">
        <v>689</v>
      </c>
      <c r="F21" s="175">
        <v>418</v>
      </c>
      <c r="G21" s="175">
        <v>708</v>
      </c>
      <c r="H21" s="175">
        <v>318</v>
      </c>
      <c r="I21" s="300"/>
    </row>
    <row r="22" spans="1:9" ht="15" customHeight="1">
      <c r="A22" s="43" t="s">
        <v>189</v>
      </c>
      <c r="B22" s="175">
        <v>17705</v>
      </c>
      <c r="C22" s="175">
        <v>16078</v>
      </c>
      <c r="D22" s="175">
        <v>4230</v>
      </c>
      <c r="E22" s="175">
        <v>4160</v>
      </c>
      <c r="F22" s="175">
        <v>3707</v>
      </c>
      <c r="G22" s="175">
        <v>3981</v>
      </c>
      <c r="H22" s="175">
        <v>3215</v>
      </c>
      <c r="I22" s="300"/>
    </row>
    <row r="23" spans="1:9" ht="15" customHeight="1">
      <c r="A23" s="43" t="s">
        <v>342</v>
      </c>
      <c r="B23" s="203">
        <v>425</v>
      </c>
      <c r="C23" s="203">
        <v>459</v>
      </c>
      <c r="D23" s="175">
        <v>84</v>
      </c>
      <c r="E23" s="175">
        <v>114</v>
      </c>
      <c r="F23" s="175">
        <v>87</v>
      </c>
      <c r="G23" s="175">
        <v>174</v>
      </c>
      <c r="H23" s="203">
        <v>9</v>
      </c>
      <c r="I23" s="300"/>
    </row>
    <row r="24" spans="1:9" ht="15" customHeight="1">
      <c r="A24" s="43" t="s">
        <v>190</v>
      </c>
      <c r="B24" s="175">
        <v>109</v>
      </c>
      <c r="C24" s="175">
        <v>66</v>
      </c>
      <c r="D24" s="175">
        <v>4</v>
      </c>
      <c r="E24" s="175">
        <v>11</v>
      </c>
      <c r="F24" s="175">
        <v>20</v>
      </c>
      <c r="G24" s="175">
        <v>31</v>
      </c>
      <c r="H24" s="175">
        <v>12</v>
      </c>
      <c r="I24" s="300"/>
    </row>
    <row r="25" spans="1:9" ht="15" customHeight="1">
      <c r="A25" s="108" t="s">
        <v>191</v>
      </c>
      <c r="B25" s="175">
        <v>139</v>
      </c>
      <c r="C25" s="175">
        <v>507</v>
      </c>
      <c r="D25" s="175">
        <v>191</v>
      </c>
      <c r="E25" s="175">
        <v>27</v>
      </c>
      <c r="F25" s="175">
        <v>156</v>
      </c>
      <c r="G25" s="175">
        <v>133</v>
      </c>
      <c r="H25" s="175">
        <v>29</v>
      </c>
      <c r="I25" s="300"/>
    </row>
    <row r="26" spans="1:9" ht="15" customHeight="1">
      <c r="A26" s="43" t="s">
        <v>192</v>
      </c>
      <c r="B26" s="175">
        <v>168</v>
      </c>
      <c r="C26" s="175">
        <v>319</v>
      </c>
      <c r="D26" s="175">
        <v>169</v>
      </c>
      <c r="E26" s="175">
        <v>71</v>
      </c>
      <c r="F26" s="175">
        <v>16</v>
      </c>
      <c r="G26" s="175">
        <v>63</v>
      </c>
      <c r="H26" s="175">
        <v>20</v>
      </c>
      <c r="I26" s="300"/>
    </row>
    <row r="27" spans="1:9" ht="15" customHeight="1">
      <c r="A27" s="43" t="s">
        <v>204</v>
      </c>
      <c r="B27" s="175">
        <v>477</v>
      </c>
      <c r="C27" s="175">
        <v>566</v>
      </c>
      <c r="D27" s="175">
        <v>73</v>
      </c>
      <c r="E27" s="175">
        <v>162</v>
      </c>
      <c r="F27" s="175">
        <v>234</v>
      </c>
      <c r="G27" s="175">
        <v>97</v>
      </c>
      <c r="H27" s="175">
        <f>H11-SUM(H12:H26)</f>
        <v>133</v>
      </c>
      <c r="I27" s="300"/>
    </row>
    <row r="28" spans="1:10" ht="15" customHeight="1">
      <c r="A28" s="19" t="s">
        <v>63</v>
      </c>
      <c r="B28" s="165">
        <v>8893</v>
      </c>
      <c r="C28" s="165">
        <v>8756</v>
      </c>
      <c r="D28" s="165">
        <v>2197</v>
      </c>
      <c r="E28" s="165">
        <v>1985</v>
      </c>
      <c r="F28" s="165">
        <v>2128</v>
      </c>
      <c r="G28" s="165">
        <v>2446</v>
      </c>
      <c r="H28" s="165">
        <v>1570</v>
      </c>
      <c r="I28" s="300"/>
      <c r="J28" s="240"/>
    </row>
    <row r="29" spans="1:9" ht="15" customHeight="1">
      <c r="A29" s="43" t="s">
        <v>193</v>
      </c>
      <c r="B29" s="175">
        <v>2291</v>
      </c>
      <c r="C29" s="175">
        <v>1902</v>
      </c>
      <c r="D29" s="175">
        <v>505</v>
      </c>
      <c r="E29" s="175">
        <v>290</v>
      </c>
      <c r="F29" s="175">
        <v>623</v>
      </c>
      <c r="G29" s="175">
        <v>484</v>
      </c>
      <c r="H29" s="175">
        <v>414</v>
      </c>
      <c r="I29" s="300"/>
    </row>
    <row r="30" spans="1:9" ht="15" customHeight="1">
      <c r="A30" s="43" t="s">
        <v>194</v>
      </c>
      <c r="B30" s="175">
        <v>618</v>
      </c>
      <c r="C30" s="175">
        <v>1531</v>
      </c>
      <c r="D30" s="175">
        <v>559</v>
      </c>
      <c r="E30" s="175">
        <v>143</v>
      </c>
      <c r="F30" s="175">
        <v>207</v>
      </c>
      <c r="G30" s="175">
        <v>622</v>
      </c>
      <c r="H30" s="175">
        <v>118</v>
      </c>
      <c r="I30" s="300"/>
    </row>
    <row r="31" spans="1:9" ht="15" customHeight="1">
      <c r="A31" s="43" t="s">
        <v>195</v>
      </c>
      <c r="B31" s="175">
        <v>323</v>
      </c>
      <c r="C31" s="175">
        <v>288</v>
      </c>
      <c r="D31" s="175">
        <v>78</v>
      </c>
      <c r="E31" s="175">
        <v>83</v>
      </c>
      <c r="F31" s="175">
        <v>53</v>
      </c>
      <c r="G31" s="175">
        <v>74</v>
      </c>
      <c r="H31" s="175">
        <v>89</v>
      </c>
      <c r="I31" s="300"/>
    </row>
    <row r="32" spans="1:9" ht="15" customHeight="1">
      <c r="A32" s="43" t="s">
        <v>196</v>
      </c>
      <c r="B32" s="175">
        <v>38</v>
      </c>
      <c r="C32" s="175">
        <v>40</v>
      </c>
      <c r="D32" s="175">
        <v>9</v>
      </c>
      <c r="E32" s="175">
        <v>12</v>
      </c>
      <c r="F32" s="175">
        <v>6</v>
      </c>
      <c r="G32" s="175">
        <v>13</v>
      </c>
      <c r="H32" s="175">
        <v>15</v>
      </c>
      <c r="I32" s="300"/>
    </row>
    <row r="33" spans="1:9" ht="15" customHeight="1">
      <c r="A33" s="43" t="s">
        <v>197</v>
      </c>
      <c r="B33" s="175">
        <v>258</v>
      </c>
      <c r="C33" s="175">
        <v>257</v>
      </c>
      <c r="D33" s="175">
        <v>73</v>
      </c>
      <c r="E33" s="175">
        <v>68</v>
      </c>
      <c r="F33" s="175">
        <v>53</v>
      </c>
      <c r="G33" s="175">
        <v>63</v>
      </c>
      <c r="H33" s="175">
        <v>56</v>
      </c>
      <c r="I33" s="300"/>
    </row>
    <row r="34" spans="1:9" ht="15" customHeight="1">
      <c r="A34" s="43" t="s">
        <v>198</v>
      </c>
      <c r="B34" s="175">
        <v>4663</v>
      </c>
      <c r="C34" s="175">
        <v>4012</v>
      </c>
      <c r="D34" s="175">
        <v>838</v>
      </c>
      <c r="E34" s="175">
        <v>1228</v>
      </c>
      <c r="F34" s="175">
        <v>1038</v>
      </c>
      <c r="G34" s="175">
        <v>908</v>
      </c>
      <c r="H34" s="175">
        <v>844</v>
      </c>
      <c r="I34" s="300"/>
    </row>
    <row r="35" spans="1:9" ht="15" customHeight="1">
      <c r="A35" s="43" t="s">
        <v>204</v>
      </c>
      <c r="B35" s="175">
        <v>702</v>
      </c>
      <c r="C35" s="175">
        <v>726</v>
      </c>
      <c r="D35" s="175">
        <v>135</v>
      </c>
      <c r="E35" s="175">
        <v>161</v>
      </c>
      <c r="F35" s="175">
        <v>148</v>
      </c>
      <c r="G35" s="175">
        <v>282</v>
      </c>
      <c r="H35" s="175">
        <f>H28-SUM(H29:H34)</f>
        <v>34</v>
      </c>
      <c r="I35" s="300"/>
    </row>
    <row r="36" spans="1:9" ht="15" customHeight="1">
      <c r="A36" s="19" t="s">
        <v>64</v>
      </c>
      <c r="B36" s="165">
        <v>6103</v>
      </c>
      <c r="C36" s="165">
        <v>4536</v>
      </c>
      <c r="D36" s="165">
        <v>1184</v>
      </c>
      <c r="E36" s="165">
        <v>1217</v>
      </c>
      <c r="F36" s="165">
        <v>898</v>
      </c>
      <c r="G36" s="165">
        <v>1237</v>
      </c>
      <c r="H36" s="165">
        <v>1001</v>
      </c>
      <c r="I36" s="300"/>
    </row>
    <row r="37" spans="1:9" ht="15" customHeight="1">
      <c r="A37" s="43" t="s">
        <v>199</v>
      </c>
      <c r="B37" s="175">
        <v>3446</v>
      </c>
      <c r="C37" s="175">
        <v>2728</v>
      </c>
      <c r="D37" s="175">
        <v>695</v>
      </c>
      <c r="E37" s="175">
        <v>683</v>
      </c>
      <c r="F37" s="175">
        <v>586</v>
      </c>
      <c r="G37" s="175">
        <v>764</v>
      </c>
      <c r="H37" s="175">
        <v>666</v>
      </c>
      <c r="I37" s="300"/>
    </row>
    <row r="38" spans="1:9" ht="15" customHeight="1">
      <c r="A38" s="43" t="s">
        <v>200</v>
      </c>
      <c r="B38" s="175">
        <v>2540</v>
      </c>
      <c r="C38" s="175">
        <v>1804</v>
      </c>
      <c r="D38" s="175">
        <v>489</v>
      </c>
      <c r="E38" s="175">
        <v>531</v>
      </c>
      <c r="F38" s="175">
        <v>312</v>
      </c>
      <c r="G38" s="175">
        <v>472</v>
      </c>
      <c r="H38" s="175">
        <v>335</v>
      </c>
      <c r="I38" s="300"/>
    </row>
    <row r="39" spans="1:9" ht="15" customHeight="1">
      <c r="A39" s="51" t="s">
        <v>204</v>
      </c>
      <c r="B39" s="181">
        <v>117</v>
      </c>
      <c r="C39" s="181">
        <v>4</v>
      </c>
      <c r="D39" s="220">
        <v>0</v>
      </c>
      <c r="E39" s="181">
        <v>3</v>
      </c>
      <c r="F39" s="220">
        <v>0</v>
      </c>
      <c r="G39" s="181">
        <v>1</v>
      </c>
      <c r="H39" s="220">
        <v>0</v>
      </c>
      <c r="I39" s="300"/>
    </row>
    <row r="40" spans="1:9" ht="15" customHeight="1">
      <c r="A40" s="10" t="s">
        <v>353</v>
      </c>
      <c r="B40" s="52"/>
      <c r="C40" s="52"/>
      <c r="D40" s="65"/>
      <c r="E40" s="65"/>
      <c r="F40" s="65"/>
      <c r="G40" s="65"/>
      <c r="H40" s="52"/>
      <c r="I40" s="300"/>
    </row>
    <row r="43" spans="2:8" ht="12.75">
      <c r="B43" s="42"/>
      <c r="C43" s="42"/>
      <c r="D43" s="42"/>
      <c r="E43" s="42"/>
      <c r="F43" s="42"/>
      <c r="G43" s="42"/>
      <c r="H43" s="42"/>
    </row>
    <row r="44" spans="2:8" ht="12.75">
      <c r="B44" s="42"/>
      <c r="C44" s="42"/>
      <c r="D44" s="42"/>
      <c r="E44" s="42"/>
      <c r="F44" s="42"/>
      <c r="G44" s="42"/>
      <c r="H44" s="42"/>
    </row>
  </sheetData>
  <sheetProtection/>
  <mergeCells count="7">
    <mergeCell ref="I1:I40"/>
    <mergeCell ref="A3:A4"/>
    <mergeCell ref="B3:B4"/>
    <mergeCell ref="C3:C4"/>
    <mergeCell ref="D3:G3"/>
    <mergeCell ref="A1:G1"/>
    <mergeCell ref="A2:H2"/>
  </mergeCells>
  <printOptions horizontalCentered="1"/>
  <pageMargins left="0.25" right="0.25" top="0.5" bottom="0.5" header="0" footer="0"/>
  <pageSetup fitToHeight="1" fitToWidth="1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3.421875" style="3" customWidth="1"/>
    <col min="2" max="15" width="12.28125" style="53" customWidth="1"/>
    <col min="16" max="16" width="6.7109375" style="110" customWidth="1"/>
    <col min="17" max="16384" width="9.140625" style="3" customWidth="1"/>
  </cols>
  <sheetData>
    <row r="1" spans="1:16" ht="18" customHeight="1">
      <c r="A1" s="344" t="s">
        <v>382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245"/>
      <c r="O1" s="245"/>
      <c r="P1" s="300">
        <v>30</v>
      </c>
    </row>
    <row r="2" spans="1:16" ht="18" customHeight="1">
      <c r="A2" s="338" t="s">
        <v>201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00"/>
    </row>
    <row r="3" spans="1:16" ht="16.5" customHeight="1">
      <c r="A3" s="339" t="s">
        <v>278</v>
      </c>
      <c r="B3" s="323">
        <v>2018</v>
      </c>
      <c r="C3" s="324"/>
      <c r="D3" s="323" t="s">
        <v>332</v>
      </c>
      <c r="E3" s="324"/>
      <c r="F3" s="305" t="s">
        <v>332</v>
      </c>
      <c r="G3" s="306"/>
      <c r="H3" s="306"/>
      <c r="I3" s="306"/>
      <c r="J3" s="306"/>
      <c r="K3" s="306"/>
      <c r="L3" s="306"/>
      <c r="M3" s="307"/>
      <c r="N3" s="305" t="s">
        <v>361</v>
      </c>
      <c r="O3" s="307"/>
      <c r="P3" s="300"/>
    </row>
    <row r="4" spans="1:16" ht="15" customHeight="1">
      <c r="A4" s="340"/>
      <c r="B4" s="325"/>
      <c r="C4" s="326"/>
      <c r="D4" s="325"/>
      <c r="E4" s="326"/>
      <c r="F4" s="336" t="s">
        <v>314</v>
      </c>
      <c r="G4" s="337"/>
      <c r="H4" s="342" t="s">
        <v>311</v>
      </c>
      <c r="I4" s="343"/>
      <c r="J4" s="342" t="s">
        <v>312</v>
      </c>
      <c r="K4" s="343"/>
      <c r="L4" s="342" t="s">
        <v>313</v>
      </c>
      <c r="M4" s="343"/>
      <c r="N4" s="336" t="s">
        <v>314</v>
      </c>
      <c r="O4" s="337"/>
      <c r="P4" s="300"/>
    </row>
    <row r="5" spans="1:16" ht="32.25" customHeight="1">
      <c r="A5" s="341"/>
      <c r="B5" s="60" t="s">
        <v>67</v>
      </c>
      <c r="C5" s="60" t="s">
        <v>344</v>
      </c>
      <c r="D5" s="60" t="s">
        <v>67</v>
      </c>
      <c r="E5" s="60" t="s">
        <v>344</v>
      </c>
      <c r="F5" s="60" t="s">
        <v>35</v>
      </c>
      <c r="G5" s="60" t="s">
        <v>344</v>
      </c>
      <c r="H5" s="60" t="s">
        <v>67</v>
      </c>
      <c r="I5" s="60" t="s">
        <v>344</v>
      </c>
      <c r="J5" s="60" t="s">
        <v>67</v>
      </c>
      <c r="K5" s="60" t="s">
        <v>344</v>
      </c>
      <c r="L5" s="60" t="s">
        <v>67</v>
      </c>
      <c r="M5" s="60" t="s">
        <v>344</v>
      </c>
      <c r="N5" s="60" t="s">
        <v>67</v>
      </c>
      <c r="O5" s="60" t="s">
        <v>344</v>
      </c>
      <c r="P5" s="300"/>
    </row>
    <row r="6" spans="1:17" s="290" customFormat="1" ht="23.25" customHeight="1">
      <c r="A6" s="142" t="s">
        <v>279</v>
      </c>
      <c r="B6" s="288">
        <v>24453194</v>
      </c>
      <c r="C6" s="288">
        <v>16106153</v>
      </c>
      <c r="D6" s="288">
        <v>23592916</v>
      </c>
      <c r="E6" s="288">
        <v>16158922</v>
      </c>
      <c r="F6" s="288">
        <v>5913197</v>
      </c>
      <c r="G6" s="288">
        <v>3913514</v>
      </c>
      <c r="H6" s="289">
        <v>5962813</v>
      </c>
      <c r="I6" s="289">
        <v>4225933</v>
      </c>
      <c r="J6" s="289">
        <v>5312640</v>
      </c>
      <c r="K6" s="289">
        <v>4090146</v>
      </c>
      <c r="L6" s="289">
        <v>6404266</v>
      </c>
      <c r="M6" s="289">
        <v>3929329</v>
      </c>
      <c r="N6" s="288">
        <v>4199992</v>
      </c>
      <c r="O6" s="288">
        <v>3675782</v>
      </c>
      <c r="P6" s="300"/>
      <c r="Q6" s="109"/>
    </row>
    <row r="7" spans="1:16" ht="30" customHeight="1">
      <c r="A7" s="57" t="s">
        <v>280</v>
      </c>
      <c r="B7" s="131">
        <v>337</v>
      </c>
      <c r="C7" s="131">
        <v>8535</v>
      </c>
      <c r="D7" s="131">
        <v>5517</v>
      </c>
      <c r="E7" s="132">
        <v>0</v>
      </c>
      <c r="F7" s="132">
        <v>0</v>
      </c>
      <c r="G7" s="132">
        <v>0</v>
      </c>
      <c r="H7" s="131">
        <v>5517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1">
        <v>10</v>
      </c>
      <c r="O7" s="132">
        <v>0</v>
      </c>
      <c r="P7" s="300"/>
    </row>
    <row r="8" spans="1:16" ht="23.25" customHeight="1">
      <c r="A8" s="36" t="s">
        <v>281</v>
      </c>
      <c r="B8" s="131">
        <v>244</v>
      </c>
      <c r="C8" s="132">
        <v>0</v>
      </c>
      <c r="D8" s="131">
        <v>193</v>
      </c>
      <c r="E8" s="132">
        <v>0</v>
      </c>
      <c r="F8" s="131">
        <v>10</v>
      </c>
      <c r="G8" s="132">
        <v>0</v>
      </c>
      <c r="H8" s="132">
        <v>0</v>
      </c>
      <c r="I8" s="132">
        <v>0</v>
      </c>
      <c r="J8" s="131">
        <v>183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300"/>
    </row>
    <row r="9" spans="1:16" ht="23.25" customHeight="1">
      <c r="A9" s="36" t="s">
        <v>282</v>
      </c>
      <c r="B9" s="132">
        <v>0</v>
      </c>
      <c r="C9" s="132">
        <v>0</v>
      </c>
      <c r="D9" s="131">
        <v>2</v>
      </c>
      <c r="E9" s="131">
        <v>25</v>
      </c>
      <c r="F9" s="132">
        <v>0</v>
      </c>
      <c r="G9" s="132">
        <v>0</v>
      </c>
      <c r="H9" s="132">
        <v>0</v>
      </c>
      <c r="I9" s="132">
        <v>0</v>
      </c>
      <c r="J9" s="131">
        <v>2</v>
      </c>
      <c r="K9" s="131">
        <v>25</v>
      </c>
      <c r="L9" s="132">
        <v>0</v>
      </c>
      <c r="M9" s="132">
        <v>0</v>
      </c>
      <c r="N9" s="132">
        <v>0</v>
      </c>
      <c r="O9" s="132">
        <v>0</v>
      </c>
      <c r="P9" s="300"/>
    </row>
    <row r="10" spans="1:16" ht="23.25" customHeight="1">
      <c r="A10" s="36" t="s">
        <v>283</v>
      </c>
      <c r="B10" s="131">
        <v>2039</v>
      </c>
      <c r="C10" s="131">
        <v>49</v>
      </c>
      <c r="D10" s="131">
        <v>16486</v>
      </c>
      <c r="E10" s="132">
        <v>0</v>
      </c>
      <c r="F10" s="132">
        <v>0</v>
      </c>
      <c r="G10" s="132">
        <v>0</v>
      </c>
      <c r="H10" s="131">
        <v>16486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1">
        <v>6</v>
      </c>
      <c r="O10" s="132">
        <v>0</v>
      </c>
      <c r="P10" s="300"/>
    </row>
    <row r="11" spans="1:16" ht="23.25" customHeight="1">
      <c r="A11" s="36" t="s">
        <v>284</v>
      </c>
      <c r="B11" s="132">
        <v>0</v>
      </c>
      <c r="C11" s="131">
        <v>217</v>
      </c>
      <c r="D11" s="131">
        <v>5</v>
      </c>
      <c r="E11" s="131">
        <v>13860</v>
      </c>
      <c r="F11" s="132">
        <v>0</v>
      </c>
      <c r="G11" s="132">
        <v>0</v>
      </c>
      <c r="H11" s="131">
        <v>5</v>
      </c>
      <c r="I11" s="132">
        <v>0</v>
      </c>
      <c r="J11" s="132">
        <v>0</v>
      </c>
      <c r="K11" s="131">
        <v>13855</v>
      </c>
      <c r="L11" s="132">
        <v>0</v>
      </c>
      <c r="M11" s="131">
        <v>5</v>
      </c>
      <c r="N11" s="132">
        <v>0</v>
      </c>
      <c r="O11" s="132">
        <v>0</v>
      </c>
      <c r="P11" s="300"/>
    </row>
    <row r="12" spans="1:16" ht="23.25" customHeight="1">
      <c r="A12" s="36" t="s">
        <v>45</v>
      </c>
      <c r="B12" s="131">
        <v>3473</v>
      </c>
      <c r="C12" s="131">
        <v>1468</v>
      </c>
      <c r="D12" s="131">
        <v>16385</v>
      </c>
      <c r="E12" s="131">
        <v>7195</v>
      </c>
      <c r="F12" s="131">
        <v>1730</v>
      </c>
      <c r="G12" s="131">
        <v>236</v>
      </c>
      <c r="H12" s="131">
        <v>3627</v>
      </c>
      <c r="I12" s="131">
        <v>1594</v>
      </c>
      <c r="J12" s="131">
        <v>7452</v>
      </c>
      <c r="K12" s="131">
        <v>2277</v>
      </c>
      <c r="L12" s="131">
        <v>3576</v>
      </c>
      <c r="M12" s="131">
        <v>3088</v>
      </c>
      <c r="N12" s="131">
        <v>5</v>
      </c>
      <c r="O12" s="131">
        <v>2315</v>
      </c>
      <c r="P12" s="300"/>
    </row>
    <row r="13" spans="1:16" ht="23.25" customHeight="1">
      <c r="A13" s="36" t="s">
        <v>285</v>
      </c>
      <c r="B13" s="131">
        <v>131</v>
      </c>
      <c r="C13" s="131">
        <v>72</v>
      </c>
      <c r="D13" s="131">
        <v>25823</v>
      </c>
      <c r="E13" s="132">
        <v>0</v>
      </c>
      <c r="F13" s="131">
        <v>794</v>
      </c>
      <c r="G13" s="132">
        <v>0</v>
      </c>
      <c r="H13" s="131">
        <v>25024</v>
      </c>
      <c r="I13" s="132">
        <v>0</v>
      </c>
      <c r="J13" s="131">
        <v>1</v>
      </c>
      <c r="K13" s="132">
        <v>0</v>
      </c>
      <c r="L13" s="131">
        <v>4</v>
      </c>
      <c r="M13" s="132">
        <v>0</v>
      </c>
      <c r="N13" s="132">
        <v>0</v>
      </c>
      <c r="O13" s="132">
        <v>0</v>
      </c>
      <c r="P13" s="300"/>
    </row>
    <row r="14" spans="1:16" ht="23.25" customHeight="1">
      <c r="A14" s="36" t="s">
        <v>36</v>
      </c>
      <c r="B14" s="132">
        <v>0</v>
      </c>
      <c r="C14" s="131">
        <v>4166</v>
      </c>
      <c r="D14" s="131">
        <v>8</v>
      </c>
      <c r="E14" s="131">
        <v>1614</v>
      </c>
      <c r="F14" s="132">
        <v>0</v>
      </c>
      <c r="G14" s="131">
        <v>647</v>
      </c>
      <c r="H14" s="132">
        <v>0</v>
      </c>
      <c r="I14" s="132">
        <v>0</v>
      </c>
      <c r="J14" s="132">
        <v>0</v>
      </c>
      <c r="K14" s="131">
        <v>684</v>
      </c>
      <c r="L14" s="131">
        <v>8</v>
      </c>
      <c r="M14" s="131">
        <v>283</v>
      </c>
      <c r="N14" s="132">
        <v>0</v>
      </c>
      <c r="O14" s="262">
        <v>700</v>
      </c>
      <c r="P14" s="300"/>
    </row>
    <row r="15" spans="1:16" ht="23.25" customHeight="1">
      <c r="A15" s="36" t="s">
        <v>286</v>
      </c>
      <c r="B15" s="131">
        <v>118071</v>
      </c>
      <c r="C15" s="131">
        <v>37028</v>
      </c>
      <c r="D15" s="131">
        <v>141518</v>
      </c>
      <c r="E15" s="131">
        <v>65112</v>
      </c>
      <c r="F15" s="131">
        <v>11761</v>
      </c>
      <c r="G15" s="131">
        <v>28199</v>
      </c>
      <c r="H15" s="131">
        <v>15646</v>
      </c>
      <c r="I15" s="131">
        <v>23472</v>
      </c>
      <c r="J15" s="131">
        <v>32613</v>
      </c>
      <c r="K15" s="131">
        <v>11926</v>
      </c>
      <c r="L15" s="131">
        <v>81498</v>
      </c>
      <c r="M15" s="131">
        <v>1515</v>
      </c>
      <c r="N15" s="131">
        <v>4218</v>
      </c>
      <c r="O15" s="131">
        <v>2390</v>
      </c>
      <c r="P15" s="300"/>
    </row>
    <row r="16" spans="1:16" ht="23.25" customHeight="1">
      <c r="A16" s="36" t="s">
        <v>287</v>
      </c>
      <c r="B16" s="132">
        <v>0</v>
      </c>
      <c r="C16" s="131">
        <v>8204</v>
      </c>
      <c r="D16" s="132">
        <v>0</v>
      </c>
      <c r="E16" s="131">
        <v>3922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1">
        <v>3922</v>
      </c>
      <c r="L16" s="132">
        <v>0</v>
      </c>
      <c r="M16" s="132">
        <v>0</v>
      </c>
      <c r="N16" s="132">
        <v>0</v>
      </c>
      <c r="O16" s="132">
        <v>0</v>
      </c>
      <c r="P16" s="300"/>
    </row>
    <row r="17" spans="1:16" ht="23.25" customHeight="1">
      <c r="A17" s="36" t="s">
        <v>37</v>
      </c>
      <c r="B17" s="131">
        <v>9041</v>
      </c>
      <c r="C17" s="131">
        <v>151014</v>
      </c>
      <c r="D17" s="131">
        <v>13852</v>
      </c>
      <c r="E17" s="131">
        <v>178568</v>
      </c>
      <c r="F17" s="131">
        <v>1747</v>
      </c>
      <c r="G17" s="131">
        <v>46809</v>
      </c>
      <c r="H17" s="131">
        <v>39</v>
      </c>
      <c r="I17" s="131">
        <v>35624</v>
      </c>
      <c r="J17" s="131">
        <v>9</v>
      </c>
      <c r="K17" s="131">
        <v>37368</v>
      </c>
      <c r="L17" s="131">
        <v>12057</v>
      </c>
      <c r="M17" s="131">
        <v>58767</v>
      </c>
      <c r="N17" s="131">
        <v>12639</v>
      </c>
      <c r="O17" s="131">
        <v>17313</v>
      </c>
      <c r="P17" s="300"/>
    </row>
    <row r="18" spans="1:16" ht="23.25" customHeight="1">
      <c r="A18" s="36" t="s">
        <v>288</v>
      </c>
      <c r="B18" s="131">
        <v>11069</v>
      </c>
      <c r="C18" s="131">
        <v>13937</v>
      </c>
      <c r="D18" s="131">
        <v>13727</v>
      </c>
      <c r="E18" s="131">
        <v>38002</v>
      </c>
      <c r="F18" s="131">
        <v>3954</v>
      </c>
      <c r="G18" s="131">
        <v>9377</v>
      </c>
      <c r="H18" s="131">
        <v>424</v>
      </c>
      <c r="I18" s="131">
        <v>8294</v>
      </c>
      <c r="J18" s="131">
        <v>2302</v>
      </c>
      <c r="K18" s="131">
        <v>2125</v>
      </c>
      <c r="L18" s="131">
        <v>7047</v>
      </c>
      <c r="M18" s="131">
        <v>18206</v>
      </c>
      <c r="N18" s="131">
        <v>7117</v>
      </c>
      <c r="O18" s="131">
        <v>1945</v>
      </c>
      <c r="P18" s="300"/>
    </row>
    <row r="19" spans="1:16" ht="23.25" customHeight="1">
      <c r="A19" s="36" t="s">
        <v>289</v>
      </c>
      <c r="B19" s="131">
        <v>4579</v>
      </c>
      <c r="C19" s="131">
        <v>34573</v>
      </c>
      <c r="D19" s="131">
        <v>19106</v>
      </c>
      <c r="E19" s="132">
        <v>0</v>
      </c>
      <c r="F19" s="131">
        <v>258</v>
      </c>
      <c r="G19" s="132">
        <v>0</v>
      </c>
      <c r="H19" s="131">
        <v>44</v>
      </c>
      <c r="I19" s="132">
        <v>0</v>
      </c>
      <c r="J19" s="132">
        <v>0</v>
      </c>
      <c r="K19" s="132">
        <v>0</v>
      </c>
      <c r="L19" s="131">
        <v>18804</v>
      </c>
      <c r="M19" s="132">
        <v>0</v>
      </c>
      <c r="N19" s="131">
        <v>666</v>
      </c>
      <c r="O19" s="132">
        <v>0</v>
      </c>
      <c r="P19" s="300"/>
    </row>
    <row r="20" spans="1:16" ht="23.25" customHeight="1">
      <c r="A20" s="36" t="s">
        <v>290</v>
      </c>
      <c r="B20" s="131">
        <v>23581</v>
      </c>
      <c r="C20" s="131">
        <v>24478</v>
      </c>
      <c r="D20" s="131">
        <v>78780</v>
      </c>
      <c r="E20" s="131">
        <v>43510</v>
      </c>
      <c r="F20" s="131">
        <v>3274</v>
      </c>
      <c r="G20" s="131">
        <v>12803</v>
      </c>
      <c r="H20" s="131">
        <v>41199</v>
      </c>
      <c r="I20" s="131">
        <v>19648</v>
      </c>
      <c r="J20" s="131">
        <v>20486</v>
      </c>
      <c r="K20" s="131">
        <v>9148</v>
      </c>
      <c r="L20" s="131">
        <v>13821</v>
      </c>
      <c r="M20" s="131">
        <v>1911</v>
      </c>
      <c r="N20" s="131">
        <v>21936</v>
      </c>
      <c r="O20" s="131">
        <v>28291</v>
      </c>
      <c r="P20" s="300"/>
    </row>
    <row r="21" spans="1:16" ht="23.25" customHeight="1">
      <c r="A21" s="36" t="s">
        <v>291</v>
      </c>
      <c r="B21" s="131">
        <v>8220</v>
      </c>
      <c r="C21" s="131">
        <v>91</v>
      </c>
      <c r="D21" s="131">
        <v>10461</v>
      </c>
      <c r="E21" s="131">
        <v>35</v>
      </c>
      <c r="F21" s="131">
        <v>2701</v>
      </c>
      <c r="G21" s="132">
        <v>0</v>
      </c>
      <c r="H21" s="131">
        <v>728</v>
      </c>
      <c r="I21" s="131">
        <v>16</v>
      </c>
      <c r="J21" s="131">
        <v>6180</v>
      </c>
      <c r="K21" s="131">
        <v>19</v>
      </c>
      <c r="L21" s="131">
        <v>852</v>
      </c>
      <c r="M21" s="132">
        <v>0</v>
      </c>
      <c r="N21" s="131">
        <v>1674</v>
      </c>
      <c r="O21" s="262">
        <v>21</v>
      </c>
      <c r="P21" s="300"/>
    </row>
    <row r="22" spans="1:16" ht="23.25" customHeight="1">
      <c r="A22" s="36" t="s">
        <v>38</v>
      </c>
      <c r="B22" s="131">
        <v>6182</v>
      </c>
      <c r="C22" s="131">
        <v>6109</v>
      </c>
      <c r="D22" s="131">
        <v>680</v>
      </c>
      <c r="E22" s="131">
        <v>1541</v>
      </c>
      <c r="F22" s="131">
        <v>146</v>
      </c>
      <c r="G22" s="131">
        <v>1321</v>
      </c>
      <c r="H22" s="131">
        <v>198</v>
      </c>
      <c r="I22" s="131">
        <v>190</v>
      </c>
      <c r="J22" s="131">
        <v>134</v>
      </c>
      <c r="K22" s="131">
        <v>30</v>
      </c>
      <c r="L22" s="131">
        <v>202</v>
      </c>
      <c r="M22" s="132">
        <v>0</v>
      </c>
      <c r="N22" s="131">
        <v>1655</v>
      </c>
      <c r="O22" s="262">
        <v>409</v>
      </c>
      <c r="P22" s="300"/>
    </row>
    <row r="23" spans="1:16" ht="23.25" customHeight="1">
      <c r="A23" s="36" t="s">
        <v>292</v>
      </c>
      <c r="B23" s="131">
        <v>9</v>
      </c>
      <c r="C23" s="132">
        <v>0</v>
      </c>
      <c r="D23" s="131">
        <v>2</v>
      </c>
      <c r="E23" s="131">
        <v>799</v>
      </c>
      <c r="F23" s="132">
        <v>0</v>
      </c>
      <c r="G23" s="132">
        <v>0</v>
      </c>
      <c r="H23" s="131">
        <v>2</v>
      </c>
      <c r="I23" s="132">
        <v>0</v>
      </c>
      <c r="J23" s="132">
        <v>0</v>
      </c>
      <c r="K23" s="131">
        <v>799</v>
      </c>
      <c r="L23" s="132">
        <v>0</v>
      </c>
      <c r="M23" s="132">
        <v>0</v>
      </c>
      <c r="N23" s="131">
        <v>12</v>
      </c>
      <c r="O23" s="132">
        <v>0</v>
      </c>
      <c r="P23" s="300"/>
    </row>
    <row r="24" spans="1:16" ht="23.25" customHeight="1">
      <c r="A24" s="36" t="s">
        <v>293</v>
      </c>
      <c r="B24" s="131">
        <v>40414</v>
      </c>
      <c r="C24" s="131">
        <v>8559</v>
      </c>
      <c r="D24" s="131">
        <v>37089</v>
      </c>
      <c r="E24" s="131">
        <v>5810</v>
      </c>
      <c r="F24" s="132">
        <v>0</v>
      </c>
      <c r="G24" s="131">
        <v>1212</v>
      </c>
      <c r="H24" s="132">
        <v>0</v>
      </c>
      <c r="I24" s="131">
        <v>2554</v>
      </c>
      <c r="J24" s="131">
        <v>37089</v>
      </c>
      <c r="K24" s="131">
        <v>2044</v>
      </c>
      <c r="L24" s="132">
        <v>0</v>
      </c>
      <c r="M24" s="132">
        <v>0</v>
      </c>
      <c r="N24" s="131">
        <v>377</v>
      </c>
      <c r="O24" s="131">
        <v>2225</v>
      </c>
      <c r="P24" s="300"/>
    </row>
    <row r="25" spans="1:16" ht="23.25" customHeight="1">
      <c r="A25" s="36" t="s">
        <v>294</v>
      </c>
      <c r="B25" s="131">
        <v>357</v>
      </c>
      <c r="C25" s="132">
        <v>0</v>
      </c>
      <c r="D25" s="131">
        <v>673</v>
      </c>
      <c r="E25" s="132">
        <v>0</v>
      </c>
      <c r="F25" s="131">
        <v>673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300"/>
    </row>
    <row r="26" spans="1:16" ht="23.25" customHeight="1">
      <c r="A26" s="36" t="s">
        <v>46</v>
      </c>
      <c r="B26" s="131">
        <v>9992</v>
      </c>
      <c r="C26" s="131">
        <v>29587</v>
      </c>
      <c r="D26" s="131">
        <v>3479</v>
      </c>
      <c r="E26" s="131">
        <v>19577</v>
      </c>
      <c r="F26" s="131">
        <v>922</v>
      </c>
      <c r="G26" s="131">
        <v>7401</v>
      </c>
      <c r="H26" s="131">
        <v>781</v>
      </c>
      <c r="I26" s="131">
        <v>3386</v>
      </c>
      <c r="J26" s="131">
        <v>808</v>
      </c>
      <c r="K26" s="131">
        <v>4041</v>
      </c>
      <c r="L26" s="131">
        <v>968</v>
      </c>
      <c r="M26" s="131">
        <v>4749</v>
      </c>
      <c r="N26" s="131">
        <v>906</v>
      </c>
      <c r="O26" s="131">
        <v>7878</v>
      </c>
      <c r="P26" s="300"/>
    </row>
    <row r="27" spans="1:16" ht="23.25" customHeight="1">
      <c r="A27" s="36" t="s">
        <v>295</v>
      </c>
      <c r="B27" s="131">
        <v>1685</v>
      </c>
      <c r="C27" s="131">
        <v>2</v>
      </c>
      <c r="D27" s="131">
        <v>51390</v>
      </c>
      <c r="E27" s="131">
        <v>364</v>
      </c>
      <c r="F27" s="131">
        <v>293</v>
      </c>
      <c r="G27" s="132">
        <v>0</v>
      </c>
      <c r="H27" s="131">
        <v>724</v>
      </c>
      <c r="I27" s="132">
        <v>0</v>
      </c>
      <c r="J27" s="131">
        <v>50355</v>
      </c>
      <c r="K27" s="132">
        <v>0</v>
      </c>
      <c r="L27" s="131">
        <v>18</v>
      </c>
      <c r="M27" s="131">
        <v>364</v>
      </c>
      <c r="N27" s="132">
        <v>0</v>
      </c>
      <c r="O27" s="262">
        <v>56</v>
      </c>
      <c r="P27" s="300"/>
    </row>
    <row r="28" spans="1:16" ht="23.25" customHeight="1">
      <c r="A28" s="36" t="s">
        <v>18</v>
      </c>
      <c r="B28" s="131">
        <v>1390226</v>
      </c>
      <c r="C28" s="131">
        <v>1944476</v>
      </c>
      <c r="D28" s="131">
        <v>1438951</v>
      </c>
      <c r="E28" s="131">
        <v>1961504</v>
      </c>
      <c r="F28" s="131">
        <v>254203</v>
      </c>
      <c r="G28" s="131">
        <v>615849</v>
      </c>
      <c r="H28" s="131">
        <v>425314</v>
      </c>
      <c r="I28" s="131">
        <v>463310</v>
      </c>
      <c r="J28" s="131">
        <v>328427</v>
      </c>
      <c r="K28" s="131">
        <v>390676</v>
      </c>
      <c r="L28" s="131">
        <v>431007</v>
      </c>
      <c r="M28" s="131">
        <v>491669</v>
      </c>
      <c r="N28" s="131">
        <v>222128</v>
      </c>
      <c r="O28" s="131">
        <v>560825</v>
      </c>
      <c r="P28" s="300"/>
    </row>
    <row r="29" spans="1:16" ht="23.25" customHeight="1">
      <c r="A29" s="36" t="s">
        <v>39</v>
      </c>
      <c r="B29" s="131">
        <v>50458</v>
      </c>
      <c r="C29" s="132">
        <v>0</v>
      </c>
      <c r="D29" s="131">
        <v>18003</v>
      </c>
      <c r="E29" s="131">
        <v>8806</v>
      </c>
      <c r="F29" s="131">
        <v>9423</v>
      </c>
      <c r="G29" s="131">
        <v>24</v>
      </c>
      <c r="H29" s="131">
        <v>4055</v>
      </c>
      <c r="I29" s="131">
        <v>19</v>
      </c>
      <c r="J29" s="131">
        <v>4362</v>
      </c>
      <c r="K29" s="131">
        <v>23</v>
      </c>
      <c r="L29" s="131">
        <v>163</v>
      </c>
      <c r="M29" s="131">
        <v>8740</v>
      </c>
      <c r="N29" s="131">
        <v>2410</v>
      </c>
      <c r="O29" s="131">
        <v>14201</v>
      </c>
      <c r="P29" s="300"/>
    </row>
    <row r="30" spans="1:16" ht="23.25" customHeight="1">
      <c r="A30" s="36" t="s">
        <v>296</v>
      </c>
      <c r="B30" s="131">
        <v>6065</v>
      </c>
      <c r="C30" s="131">
        <v>255</v>
      </c>
      <c r="D30" s="131">
        <v>32328</v>
      </c>
      <c r="E30" s="131">
        <v>456</v>
      </c>
      <c r="F30" s="132">
        <v>0</v>
      </c>
      <c r="G30" s="131">
        <v>268</v>
      </c>
      <c r="H30" s="131">
        <v>145</v>
      </c>
      <c r="I30" s="131">
        <v>188</v>
      </c>
      <c r="J30" s="131">
        <v>32183</v>
      </c>
      <c r="K30" s="132">
        <v>0</v>
      </c>
      <c r="L30" s="132">
        <v>0</v>
      </c>
      <c r="M30" s="132">
        <v>0</v>
      </c>
      <c r="N30" s="131">
        <v>13</v>
      </c>
      <c r="O30" s="132">
        <v>0</v>
      </c>
      <c r="P30" s="300"/>
    </row>
    <row r="31" spans="1:16" ht="23.25" customHeight="1">
      <c r="A31" s="37" t="s">
        <v>74</v>
      </c>
      <c r="B31" s="133">
        <v>1807724</v>
      </c>
      <c r="C31" s="133">
        <v>4143359</v>
      </c>
      <c r="D31" s="133">
        <v>1501243</v>
      </c>
      <c r="E31" s="133">
        <v>4679872</v>
      </c>
      <c r="F31" s="133">
        <v>358201</v>
      </c>
      <c r="G31" s="133">
        <v>1169627</v>
      </c>
      <c r="H31" s="133">
        <v>269618</v>
      </c>
      <c r="I31" s="133">
        <v>1237089</v>
      </c>
      <c r="J31" s="133">
        <v>260864</v>
      </c>
      <c r="K31" s="133">
        <v>1137992</v>
      </c>
      <c r="L31" s="133">
        <v>612560</v>
      </c>
      <c r="M31" s="133">
        <v>1135164</v>
      </c>
      <c r="N31" s="133">
        <v>179180</v>
      </c>
      <c r="O31" s="133">
        <v>1096618</v>
      </c>
      <c r="P31" s="300"/>
    </row>
    <row r="32" spans="1:16" ht="18" customHeight="1">
      <c r="A32" s="10" t="s">
        <v>357</v>
      </c>
      <c r="N32" s="253"/>
      <c r="O32" s="253"/>
      <c r="P32" s="300"/>
    </row>
    <row r="33" spans="1:16" s="12" customFormat="1" ht="18" customHeight="1">
      <c r="A33" s="3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61"/>
    </row>
    <row r="34" spans="1:16" s="12" customFormat="1" ht="12.75">
      <c r="A34" s="3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61"/>
    </row>
    <row r="35" spans="1:16" s="12" customFormat="1" ht="12.75">
      <c r="A35" s="3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61"/>
    </row>
    <row r="36" spans="1:16" s="12" customFormat="1" ht="12.75">
      <c r="A36" s="3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61"/>
    </row>
    <row r="37" spans="1:16" s="12" customFormat="1" ht="12.75">
      <c r="A37" s="3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</row>
    <row r="38" spans="1:16" s="12" customFormat="1" ht="12.75">
      <c r="A38" s="3"/>
      <c r="B38" s="109"/>
      <c r="C38" s="109"/>
      <c r="D38" s="109"/>
      <c r="E38" s="109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110"/>
    </row>
    <row r="39" spans="1:16" s="12" customFormat="1" ht="12.75">
      <c r="A39" s="3"/>
      <c r="B39" s="109"/>
      <c r="C39" s="109"/>
      <c r="D39" s="109"/>
      <c r="E39" s="109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110"/>
    </row>
    <row r="47" ht="14.25" customHeight="1"/>
  </sheetData>
  <sheetProtection/>
  <mergeCells count="13">
    <mergeCell ref="N3:O3"/>
    <mergeCell ref="N4:O4"/>
    <mergeCell ref="A2:O2"/>
    <mergeCell ref="P1:P32"/>
    <mergeCell ref="A3:A5"/>
    <mergeCell ref="B3:C4"/>
    <mergeCell ref="F3:M3"/>
    <mergeCell ref="F4:G4"/>
    <mergeCell ref="H4:I4"/>
    <mergeCell ref="L4:M4"/>
    <mergeCell ref="J4:K4"/>
    <mergeCell ref="D3:E4"/>
    <mergeCell ref="A1:M1"/>
  </mergeCells>
  <printOptions horizontalCentered="1"/>
  <pageMargins left="0.25" right="0.25" top="0.5" bottom="0.5" header="0" footer="0"/>
  <pageSetup fitToHeight="1" fitToWidth="1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20.7109375" style="3" customWidth="1"/>
    <col min="2" max="13" width="12.28125" style="3" customWidth="1"/>
    <col min="14" max="15" width="12.28125" style="53" customWidth="1"/>
    <col min="16" max="16" width="6.7109375" style="61" customWidth="1"/>
    <col min="17" max="16384" width="9.140625" style="3" customWidth="1"/>
  </cols>
  <sheetData>
    <row r="1" spans="1:16" ht="21" customHeight="1">
      <c r="A1" s="344" t="s">
        <v>383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245"/>
      <c r="O1" s="245"/>
      <c r="P1" s="300">
        <v>31</v>
      </c>
    </row>
    <row r="2" spans="1:16" ht="12.75" customHeight="1">
      <c r="A2" s="338" t="s">
        <v>201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00"/>
    </row>
    <row r="3" spans="1:16" ht="15.75">
      <c r="A3" s="339" t="s">
        <v>278</v>
      </c>
      <c r="B3" s="323">
        <v>2018</v>
      </c>
      <c r="C3" s="324"/>
      <c r="D3" s="323" t="s">
        <v>332</v>
      </c>
      <c r="E3" s="324"/>
      <c r="F3" s="305" t="s">
        <v>332</v>
      </c>
      <c r="G3" s="306"/>
      <c r="H3" s="306"/>
      <c r="I3" s="306"/>
      <c r="J3" s="306"/>
      <c r="K3" s="306"/>
      <c r="L3" s="306"/>
      <c r="M3" s="307"/>
      <c r="N3" s="305" t="s">
        <v>361</v>
      </c>
      <c r="O3" s="307"/>
      <c r="P3" s="300"/>
    </row>
    <row r="4" spans="1:16" ht="15" customHeight="1">
      <c r="A4" s="340"/>
      <c r="B4" s="325"/>
      <c r="C4" s="326"/>
      <c r="D4" s="325"/>
      <c r="E4" s="326"/>
      <c r="F4" s="336" t="s">
        <v>314</v>
      </c>
      <c r="G4" s="337"/>
      <c r="H4" s="342" t="s">
        <v>311</v>
      </c>
      <c r="I4" s="343"/>
      <c r="J4" s="342" t="s">
        <v>312</v>
      </c>
      <c r="K4" s="343"/>
      <c r="L4" s="342" t="s">
        <v>313</v>
      </c>
      <c r="M4" s="343"/>
      <c r="N4" s="342" t="s">
        <v>314</v>
      </c>
      <c r="O4" s="343"/>
      <c r="P4" s="300"/>
    </row>
    <row r="5" spans="1:16" ht="33.75" customHeight="1">
      <c r="A5" s="341"/>
      <c r="B5" s="60" t="s">
        <v>67</v>
      </c>
      <c r="C5" s="60" t="s">
        <v>344</v>
      </c>
      <c r="D5" s="60" t="s">
        <v>67</v>
      </c>
      <c r="E5" s="60" t="s">
        <v>344</v>
      </c>
      <c r="F5" s="60" t="s">
        <v>35</v>
      </c>
      <c r="G5" s="60" t="s">
        <v>344</v>
      </c>
      <c r="H5" s="60" t="s">
        <v>35</v>
      </c>
      <c r="I5" s="60" t="s">
        <v>344</v>
      </c>
      <c r="J5" s="60" t="s">
        <v>35</v>
      </c>
      <c r="K5" s="60" t="s">
        <v>344</v>
      </c>
      <c r="L5" s="60" t="s">
        <v>35</v>
      </c>
      <c r="M5" s="60" t="s">
        <v>344</v>
      </c>
      <c r="N5" s="60" t="s">
        <v>67</v>
      </c>
      <c r="O5" s="60" t="s">
        <v>344</v>
      </c>
      <c r="P5" s="300"/>
    </row>
    <row r="6" spans="1:16" ht="24" customHeight="1">
      <c r="A6" s="36" t="s">
        <v>33</v>
      </c>
      <c r="B6" s="134">
        <v>60559</v>
      </c>
      <c r="C6" s="134">
        <v>6766</v>
      </c>
      <c r="D6" s="134">
        <v>45679</v>
      </c>
      <c r="E6" s="134">
        <v>3717</v>
      </c>
      <c r="F6" s="225">
        <v>0</v>
      </c>
      <c r="G6" s="134">
        <v>1208</v>
      </c>
      <c r="H6" s="134">
        <v>19054</v>
      </c>
      <c r="I6" s="134">
        <v>134</v>
      </c>
      <c r="J6" s="134">
        <v>25081</v>
      </c>
      <c r="K6" s="134">
        <v>835</v>
      </c>
      <c r="L6" s="134">
        <v>1544</v>
      </c>
      <c r="M6" s="134">
        <v>1540</v>
      </c>
      <c r="N6" s="136">
        <v>726</v>
      </c>
      <c r="O6" s="136">
        <v>921</v>
      </c>
      <c r="P6" s="300"/>
    </row>
    <row r="7" spans="1:16" ht="24" customHeight="1">
      <c r="A7" s="36" t="s">
        <v>297</v>
      </c>
      <c r="B7" s="136">
        <v>1406</v>
      </c>
      <c r="C7" s="136">
        <v>3</v>
      </c>
      <c r="D7" s="136">
        <v>41</v>
      </c>
      <c r="E7" s="135">
        <v>0</v>
      </c>
      <c r="F7" s="136">
        <v>4</v>
      </c>
      <c r="G7" s="135">
        <v>0</v>
      </c>
      <c r="H7" s="135">
        <v>0</v>
      </c>
      <c r="I7" s="135">
        <v>0</v>
      </c>
      <c r="J7" s="136">
        <v>5</v>
      </c>
      <c r="K7" s="135">
        <v>0</v>
      </c>
      <c r="L7" s="136">
        <v>32</v>
      </c>
      <c r="M7" s="135">
        <v>0</v>
      </c>
      <c r="N7" s="135">
        <v>0</v>
      </c>
      <c r="O7" s="135">
        <v>0</v>
      </c>
      <c r="P7" s="300"/>
    </row>
    <row r="8" spans="1:16" ht="24" customHeight="1">
      <c r="A8" s="36" t="s">
        <v>298</v>
      </c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300"/>
    </row>
    <row r="9" spans="1:16" ht="24" customHeight="1">
      <c r="A9" s="36" t="s">
        <v>40</v>
      </c>
      <c r="B9" s="136">
        <v>297046</v>
      </c>
      <c r="C9" s="136">
        <v>119873</v>
      </c>
      <c r="D9" s="136">
        <v>335015</v>
      </c>
      <c r="E9" s="136">
        <v>143903</v>
      </c>
      <c r="F9" s="136">
        <v>145995</v>
      </c>
      <c r="G9" s="136">
        <v>44612</v>
      </c>
      <c r="H9" s="136">
        <v>31144</v>
      </c>
      <c r="I9" s="136">
        <v>25169</v>
      </c>
      <c r="J9" s="136">
        <v>58001</v>
      </c>
      <c r="K9" s="136">
        <v>34067</v>
      </c>
      <c r="L9" s="136">
        <v>99875</v>
      </c>
      <c r="M9" s="136">
        <v>40055</v>
      </c>
      <c r="N9" s="136">
        <v>120197</v>
      </c>
      <c r="O9" s="136">
        <v>19776</v>
      </c>
      <c r="P9" s="300"/>
    </row>
    <row r="10" spans="1:16" ht="24" customHeight="1">
      <c r="A10" s="36" t="s">
        <v>41</v>
      </c>
      <c r="B10" s="136">
        <v>70778</v>
      </c>
      <c r="C10" s="136">
        <v>8938</v>
      </c>
      <c r="D10" s="136">
        <v>68378</v>
      </c>
      <c r="E10" s="136">
        <v>60515</v>
      </c>
      <c r="F10" s="136">
        <v>9373</v>
      </c>
      <c r="G10" s="136">
        <v>8344</v>
      </c>
      <c r="H10" s="136">
        <v>19335</v>
      </c>
      <c r="I10" s="136">
        <v>20036</v>
      </c>
      <c r="J10" s="136">
        <v>16346</v>
      </c>
      <c r="K10" s="136">
        <v>23003</v>
      </c>
      <c r="L10" s="136">
        <v>23324</v>
      </c>
      <c r="M10" s="136">
        <v>9132</v>
      </c>
      <c r="N10" s="136">
        <v>11940</v>
      </c>
      <c r="O10" s="136">
        <v>9833</v>
      </c>
      <c r="P10" s="300"/>
    </row>
    <row r="11" spans="1:16" ht="24" customHeight="1">
      <c r="A11" s="36" t="s">
        <v>299</v>
      </c>
      <c r="B11" s="136">
        <v>1302</v>
      </c>
      <c r="C11" s="136">
        <v>10982</v>
      </c>
      <c r="D11" s="136">
        <v>1637</v>
      </c>
      <c r="E11" s="136">
        <v>2195</v>
      </c>
      <c r="F11" s="136">
        <v>1042</v>
      </c>
      <c r="G11" s="136">
        <v>281</v>
      </c>
      <c r="H11" s="136">
        <v>245</v>
      </c>
      <c r="I11" s="136">
        <v>509</v>
      </c>
      <c r="J11" s="136">
        <v>75</v>
      </c>
      <c r="K11" s="136">
        <v>118</v>
      </c>
      <c r="L11" s="136">
        <v>275</v>
      </c>
      <c r="M11" s="136">
        <v>1287</v>
      </c>
      <c r="N11" s="136">
        <v>201</v>
      </c>
      <c r="O11" s="136">
        <v>1396</v>
      </c>
      <c r="P11" s="300"/>
    </row>
    <row r="12" spans="1:16" ht="24" customHeight="1">
      <c r="A12" s="36" t="s">
        <v>300</v>
      </c>
      <c r="B12" s="135">
        <v>0</v>
      </c>
      <c r="C12" s="135">
        <v>0</v>
      </c>
      <c r="D12" s="136">
        <v>300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6">
        <v>300</v>
      </c>
      <c r="M12" s="135">
        <v>0</v>
      </c>
      <c r="N12" s="135">
        <v>0</v>
      </c>
      <c r="O12" s="135">
        <v>0</v>
      </c>
      <c r="P12" s="300"/>
    </row>
    <row r="13" spans="1:16" ht="24" customHeight="1">
      <c r="A13" s="36" t="s">
        <v>42</v>
      </c>
      <c r="B13" s="136">
        <v>543</v>
      </c>
      <c r="C13" s="136">
        <v>10228</v>
      </c>
      <c r="D13" s="136">
        <v>671</v>
      </c>
      <c r="E13" s="136">
        <v>4063</v>
      </c>
      <c r="F13" s="136">
        <v>570</v>
      </c>
      <c r="G13" s="136">
        <v>1225</v>
      </c>
      <c r="H13" s="136">
        <v>18</v>
      </c>
      <c r="I13" s="136">
        <v>489</v>
      </c>
      <c r="J13" s="136">
        <v>40</v>
      </c>
      <c r="K13" s="136">
        <v>1137</v>
      </c>
      <c r="L13" s="136">
        <v>43</v>
      </c>
      <c r="M13" s="136">
        <v>1212</v>
      </c>
      <c r="N13" s="135">
        <v>0</v>
      </c>
      <c r="O13" s="136">
        <v>334</v>
      </c>
      <c r="P13" s="300"/>
    </row>
    <row r="14" spans="1:16" ht="24" customHeight="1">
      <c r="A14" s="36" t="s">
        <v>301</v>
      </c>
      <c r="B14" s="135">
        <v>0</v>
      </c>
      <c r="C14" s="135">
        <v>0</v>
      </c>
      <c r="D14" s="136">
        <v>85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6">
        <v>85</v>
      </c>
      <c r="M14" s="135">
        <v>0</v>
      </c>
      <c r="N14" s="135">
        <v>0</v>
      </c>
      <c r="O14" s="135">
        <v>0</v>
      </c>
      <c r="P14" s="300"/>
    </row>
    <row r="15" spans="1:16" ht="24" customHeight="1">
      <c r="A15" s="36" t="s">
        <v>302</v>
      </c>
      <c r="B15" s="136">
        <v>9259</v>
      </c>
      <c r="C15" s="136">
        <v>9972</v>
      </c>
      <c r="D15" s="136">
        <v>7297</v>
      </c>
      <c r="E15" s="136">
        <v>10094</v>
      </c>
      <c r="F15" s="136">
        <v>2165</v>
      </c>
      <c r="G15" s="136">
        <v>1721</v>
      </c>
      <c r="H15" s="136">
        <v>2016</v>
      </c>
      <c r="I15" s="136">
        <v>3473</v>
      </c>
      <c r="J15" s="136">
        <v>1829</v>
      </c>
      <c r="K15" s="136">
        <v>3730</v>
      </c>
      <c r="L15" s="136">
        <v>1287</v>
      </c>
      <c r="M15" s="136">
        <v>1170</v>
      </c>
      <c r="N15" s="136">
        <v>612</v>
      </c>
      <c r="O15" s="136">
        <v>2238</v>
      </c>
      <c r="P15" s="300"/>
    </row>
    <row r="16" spans="1:16" ht="24" customHeight="1">
      <c r="A16" s="36" t="s">
        <v>19</v>
      </c>
      <c r="B16" s="136">
        <v>1877369</v>
      </c>
      <c r="C16" s="136">
        <v>985240</v>
      </c>
      <c r="D16" s="136">
        <v>2235261</v>
      </c>
      <c r="E16" s="136">
        <v>983093</v>
      </c>
      <c r="F16" s="136">
        <v>420470</v>
      </c>
      <c r="G16" s="136">
        <v>211474</v>
      </c>
      <c r="H16" s="136">
        <v>689087</v>
      </c>
      <c r="I16" s="136">
        <v>283883</v>
      </c>
      <c r="J16" s="136">
        <v>418189</v>
      </c>
      <c r="K16" s="136">
        <v>280194</v>
      </c>
      <c r="L16" s="136">
        <v>707515</v>
      </c>
      <c r="M16" s="136">
        <v>207542</v>
      </c>
      <c r="N16" s="136">
        <v>318414</v>
      </c>
      <c r="O16" s="136">
        <v>183421</v>
      </c>
      <c r="P16" s="300"/>
    </row>
    <row r="17" spans="1:16" ht="24" customHeight="1">
      <c r="A17" s="36" t="s">
        <v>303</v>
      </c>
      <c r="B17" s="136">
        <v>3257</v>
      </c>
      <c r="C17" s="135">
        <v>0</v>
      </c>
      <c r="D17" s="136">
        <v>4885</v>
      </c>
      <c r="E17" s="136">
        <v>152</v>
      </c>
      <c r="F17" s="136">
        <v>1997</v>
      </c>
      <c r="G17" s="135">
        <v>0</v>
      </c>
      <c r="H17" s="136">
        <v>1570</v>
      </c>
      <c r="I17" s="135">
        <v>0</v>
      </c>
      <c r="J17" s="136">
        <v>873</v>
      </c>
      <c r="K17" s="136">
        <v>55</v>
      </c>
      <c r="L17" s="136">
        <v>445</v>
      </c>
      <c r="M17" s="136">
        <v>97</v>
      </c>
      <c r="N17" s="136">
        <v>20</v>
      </c>
      <c r="O17" s="135">
        <v>0</v>
      </c>
      <c r="P17" s="300"/>
    </row>
    <row r="18" spans="1:16" ht="24" customHeight="1">
      <c r="A18" s="57" t="s">
        <v>304</v>
      </c>
      <c r="B18" s="136">
        <v>23554</v>
      </c>
      <c r="C18" s="135">
        <v>0</v>
      </c>
      <c r="D18" s="136">
        <v>4876</v>
      </c>
      <c r="E18" s="135">
        <v>0</v>
      </c>
      <c r="F18" s="135">
        <v>0</v>
      </c>
      <c r="G18" s="135">
        <v>0</v>
      </c>
      <c r="H18" s="136">
        <v>4876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6">
        <v>392</v>
      </c>
      <c r="O18" s="135">
        <v>0</v>
      </c>
      <c r="P18" s="300"/>
    </row>
    <row r="19" spans="1:16" ht="24" customHeight="1">
      <c r="A19" s="36" t="s">
        <v>72</v>
      </c>
      <c r="B19" s="136">
        <v>17704708</v>
      </c>
      <c r="C19" s="136">
        <v>7385869</v>
      </c>
      <c r="D19" s="136">
        <v>16078040</v>
      </c>
      <c r="E19" s="136">
        <v>6957159</v>
      </c>
      <c r="F19" s="136">
        <v>4229747</v>
      </c>
      <c r="G19" s="136">
        <v>1472632</v>
      </c>
      <c r="H19" s="136">
        <v>4159638</v>
      </c>
      <c r="I19" s="136">
        <v>1863141</v>
      </c>
      <c r="J19" s="136">
        <v>3706582</v>
      </c>
      <c r="K19" s="136">
        <v>1913188</v>
      </c>
      <c r="L19" s="136">
        <v>3982073</v>
      </c>
      <c r="M19" s="136">
        <v>1708198</v>
      </c>
      <c r="N19" s="136">
        <v>3215012</v>
      </c>
      <c r="O19" s="136">
        <v>1497278</v>
      </c>
      <c r="P19" s="300"/>
    </row>
    <row r="20" spans="1:16" ht="24" customHeight="1">
      <c r="A20" s="36" t="s">
        <v>43</v>
      </c>
      <c r="B20" s="135">
        <v>0</v>
      </c>
      <c r="C20" s="136">
        <v>1528</v>
      </c>
      <c r="D20" s="136">
        <v>6</v>
      </c>
      <c r="E20" s="136">
        <v>242</v>
      </c>
      <c r="F20" s="135">
        <v>0</v>
      </c>
      <c r="G20" s="136">
        <v>82</v>
      </c>
      <c r="H20" s="136">
        <v>6</v>
      </c>
      <c r="I20" s="135">
        <v>0</v>
      </c>
      <c r="J20" s="135">
        <v>0</v>
      </c>
      <c r="K20" s="135">
        <v>0</v>
      </c>
      <c r="L20" s="135">
        <v>0</v>
      </c>
      <c r="M20" s="136">
        <v>160</v>
      </c>
      <c r="N20" s="135">
        <v>0</v>
      </c>
      <c r="O20" s="135">
        <v>0</v>
      </c>
      <c r="P20" s="300"/>
    </row>
    <row r="21" spans="1:16" ht="24" customHeight="1">
      <c r="A21" s="57" t="s">
        <v>346</v>
      </c>
      <c r="B21" s="136">
        <v>425370</v>
      </c>
      <c r="C21" s="136">
        <v>221377</v>
      </c>
      <c r="D21" s="136">
        <v>458986</v>
      </c>
      <c r="E21" s="136">
        <v>250481</v>
      </c>
      <c r="F21" s="136">
        <v>83679</v>
      </c>
      <c r="G21" s="136">
        <v>67070</v>
      </c>
      <c r="H21" s="136">
        <v>113992</v>
      </c>
      <c r="I21" s="136">
        <v>61543</v>
      </c>
      <c r="J21" s="136">
        <v>86681</v>
      </c>
      <c r="K21" s="136">
        <v>62315</v>
      </c>
      <c r="L21" s="136">
        <v>174634</v>
      </c>
      <c r="M21" s="136">
        <v>59553</v>
      </c>
      <c r="N21" s="136">
        <v>8821</v>
      </c>
      <c r="O21" s="136">
        <v>84751</v>
      </c>
      <c r="P21" s="300"/>
    </row>
    <row r="22" spans="1:16" ht="24" customHeight="1">
      <c r="A22" s="36" t="s">
        <v>30</v>
      </c>
      <c r="B22" s="136">
        <v>108973</v>
      </c>
      <c r="C22" s="136">
        <v>106870</v>
      </c>
      <c r="D22" s="136">
        <v>66104</v>
      </c>
      <c r="E22" s="136">
        <v>82830</v>
      </c>
      <c r="F22" s="136">
        <v>3801</v>
      </c>
      <c r="G22" s="136">
        <v>41405</v>
      </c>
      <c r="H22" s="136">
        <v>11384</v>
      </c>
      <c r="I22" s="136">
        <v>12504</v>
      </c>
      <c r="J22" s="136">
        <v>19535</v>
      </c>
      <c r="K22" s="136">
        <v>11199</v>
      </c>
      <c r="L22" s="136">
        <v>31384</v>
      </c>
      <c r="M22" s="136">
        <v>17722</v>
      </c>
      <c r="N22" s="136">
        <v>12076</v>
      </c>
      <c r="O22" s="136">
        <v>22422</v>
      </c>
      <c r="P22" s="300"/>
    </row>
    <row r="23" spans="1:16" ht="24" customHeight="1">
      <c r="A23" s="36" t="s">
        <v>305</v>
      </c>
      <c r="B23" s="136">
        <v>16</v>
      </c>
      <c r="C23" s="136">
        <v>9658</v>
      </c>
      <c r="D23" s="136">
        <v>69</v>
      </c>
      <c r="E23" s="136">
        <v>41</v>
      </c>
      <c r="F23" s="135">
        <v>0</v>
      </c>
      <c r="G23" s="135">
        <v>0</v>
      </c>
      <c r="H23" s="135">
        <v>0</v>
      </c>
      <c r="I23" s="136">
        <v>41</v>
      </c>
      <c r="J23" s="135">
        <v>0</v>
      </c>
      <c r="K23" s="135">
        <v>0</v>
      </c>
      <c r="L23" s="136">
        <v>69</v>
      </c>
      <c r="M23" s="135">
        <v>0</v>
      </c>
      <c r="N23" s="135">
        <v>0</v>
      </c>
      <c r="O23" s="135">
        <v>0</v>
      </c>
      <c r="P23" s="300"/>
    </row>
    <row r="24" spans="1:16" ht="24" customHeight="1">
      <c r="A24" s="57" t="s">
        <v>306</v>
      </c>
      <c r="B24" s="136">
        <v>668</v>
      </c>
      <c r="C24" s="136">
        <v>9</v>
      </c>
      <c r="D24" s="136">
        <v>390</v>
      </c>
      <c r="E24" s="135">
        <v>0</v>
      </c>
      <c r="F24" s="136">
        <v>14</v>
      </c>
      <c r="G24" s="135">
        <v>0</v>
      </c>
      <c r="H24" s="136">
        <v>336</v>
      </c>
      <c r="I24" s="135">
        <v>0</v>
      </c>
      <c r="J24" s="136">
        <v>40</v>
      </c>
      <c r="K24" s="135">
        <v>0</v>
      </c>
      <c r="L24" s="135">
        <v>0</v>
      </c>
      <c r="M24" s="135">
        <v>0</v>
      </c>
      <c r="N24" s="136">
        <v>73</v>
      </c>
      <c r="O24" s="135">
        <v>0</v>
      </c>
      <c r="P24" s="300"/>
    </row>
    <row r="25" spans="1:16" ht="24" customHeight="1">
      <c r="A25" s="36" t="s">
        <v>21</v>
      </c>
      <c r="B25" s="136">
        <v>46833</v>
      </c>
      <c r="C25" s="136">
        <v>91349</v>
      </c>
      <c r="D25" s="136">
        <v>17495</v>
      </c>
      <c r="E25" s="136">
        <v>56496</v>
      </c>
      <c r="F25" s="136">
        <v>397</v>
      </c>
      <c r="G25" s="136">
        <v>19699</v>
      </c>
      <c r="H25" s="135">
        <v>0</v>
      </c>
      <c r="I25" s="136">
        <v>23623</v>
      </c>
      <c r="J25" s="136">
        <v>17039</v>
      </c>
      <c r="K25" s="136">
        <v>5827</v>
      </c>
      <c r="L25" s="136">
        <v>59</v>
      </c>
      <c r="M25" s="136">
        <v>7347</v>
      </c>
      <c r="N25" s="136">
        <v>196</v>
      </c>
      <c r="O25" s="136">
        <v>10183</v>
      </c>
      <c r="P25" s="300"/>
    </row>
    <row r="26" spans="1:16" ht="24" customHeight="1">
      <c r="A26" s="36" t="s">
        <v>307</v>
      </c>
      <c r="B26" s="135">
        <v>0</v>
      </c>
      <c r="C26" s="135">
        <v>0</v>
      </c>
      <c r="D26" s="135">
        <v>0</v>
      </c>
      <c r="E26" s="136">
        <v>108</v>
      </c>
      <c r="F26" s="135">
        <v>0</v>
      </c>
      <c r="G26" s="135">
        <v>0</v>
      </c>
      <c r="H26" s="135">
        <v>0</v>
      </c>
      <c r="I26" s="136">
        <v>108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300"/>
    </row>
    <row r="27" spans="1:16" ht="24" customHeight="1">
      <c r="A27" s="36" t="s">
        <v>44</v>
      </c>
      <c r="B27" s="136">
        <v>138561</v>
      </c>
      <c r="C27" s="136">
        <v>59986</v>
      </c>
      <c r="D27" s="136">
        <v>507274</v>
      </c>
      <c r="E27" s="136">
        <v>26427</v>
      </c>
      <c r="F27" s="136">
        <v>191423</v>
      </c>
      <c r="G27" s="136">
        <v>5233</v>
      </c>
      <c r="H27" s="136">
        <v>26891</v>
      </c>
      <c r="I27" s="136">
        <v>5431</v>
      </c>
      <c r="J27" s="136">
        <v>156411</v>
      </c>
      <c r="K27" s="136">
        <v>4899</v>
      </c>
      <c r="L27" s="136">
        <v>132549</v>
      </c>
      <c r="M27" s="136">
        <v>10864</v>
      </c>
      <c r="N27" s="136">
        <v>29192</v>
      </c>
      <c r="O27" s="136">
        <v>11087</v>
      </c>
      <c r="P27" s="300"/>
    </row>
    <row r="28" spans="1:16" ht="24" customHeight="1">
      <c r="A28" s="36" t="s">
        <v>23</v>
      </c>
      <c r="B28" s="136">
        <v>167662</v>
      </c>
      <c r="C28" s="136">
        <v>291637</v>
      </c>
      <c r="D28" s="136">
        <v>318723</v>
      </c>
      <c r="E28" s="136">
        <v>154772</v>
      </c>
      <c r="F28" s="136">
        <v>168812</v>
      </c>
      <c r="G28" s="136">
        <v>23402</v>
      </c>
      <c r="H28" s="136">
        <v>71149</v>
      </c>
      <c r="I28" s="136">
        <v>35597</v>
      </c>
      <c r="J28" s="136">
        <v>15573</v>
      </c>
      <c r="K28" s="136">
        <v>47753</v>
      </c>
      <c r="L28" s="136">
        <v>63189</v>
      </c>
      <c r="M28" s="136">
        <v>48020</v>
      </c>
      <c r="N28" s="136">
        <v>20140</v>
      </c>
      <c r="O28" s="136">
        <v>18813</v>
      </c>
      <c r="P28" s="300"/>
    </row>
    <row r="29" spans="1:16" ht="24" customHeight="1">
      <c r="A29" s="37" t="s">
        <v>308</v>
      </c>
      <c r="B29" s="137">
        <v>21433</v>
      </c>
      <c r="C29" s="137">
        <v>369689</v>
      </c>
      <c r="D29" s="137">
        <v>16003</v>
      </c>
      <c r="E29" s="137">
        <v>392062</v>
      </c>
      <c r="F29" s="137">
        <v>3618</v>
      </c>
      <c r="G29" s="137">
        <v>121353</v>
      </c>
      <c r="H29" s="137">
        <v>2496</v>
      </c>
      <c r="I29" s="137">
        <v>94868</v>
      </c>
      <c r="J29" s="137">
        <v>6890</v>
      </c>
      <c r="K29" s="137">
        <v>84872</v>
      </c>
      <c r="L29" s="137">
        <v>2999</v>
      </c>
      <c r="M29" s="137">
        <v>90969</v>
      </c>
      <c r="N29" s="133">
        <f>'Table 14'!N6-SUM('Table 14'!N7:N31)-SUM('Table 14 cont''d'!N6:N28)</f>
        <v>7028</v>
      </c>
      <c r="O29" s="133">
        <f>'Table 14'!O6-SUM('Table 14'!O7:O31)-SUM('Table 14 cont''d'!O6:O28)</f>
        <v>78142</v>
      </c>
      <c r="P29" s="300"/>
    </row>
    <row r="30" spans="1:16" ht="18" customHeight="1">
      <c r="A30" s="10" t="s">
        <v>345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254"/>
      <c r="O30" s="255"/>
      <c r="P30" s="300"/>
    </row>
    <row r="31" spans="14:15" ht="12.75">
      <c r="N31" s="109"/>
      <c r="O31" s="109"/>
    </row>
    <row r="32" spans="14:15" ht="12.75">
      <c r="N32" s="109"/>
      <c r="O32" s="109"/>
    </row>
    <row r="33" spans="14:15" ht="12.75">
      <c r="N33" s="109"/>
      <c r="O33" s="109"/>
    </row>
    <row r="34" spans="14:15" ht="12.75">
      <c r="N34" s="109"/>
      <c r="O34" s="109"/>
    </row>
    <row r="35" spans="14:15" ht="12.75">
      <c r="N35" s="109"/>
      <c r="O35" s="109"/>
    </row>
  </sheetData>
  <sheetProtection/>
  <mergeCells count="13">
    <mergeCell ref="N3:O3"/>
    <mergeCell ref="N4:O4"/>
    <mergeCell ref="A2:O2"/>
    <mergeCell ref="P1:P30"/>
    <mergeCell ref="A3:A5"/>
    <mergeCell ref="B3:C4"/>
    <mergeCell ref="F3:M3"/>
    <mergeCell ref="F4:G4"/>
    <mergeCell ref="H4:I4"/>
    <mergeCell ref="L4:M4"/>
    <mergeCell ref="J4:K4"/>
    <mergeCell ref="D3:E4"/>
    <mergeCell ref="A1:M1"/>
  </mergeCells>
  <printOptions horizontalCentered="1"/>
  <pageMargins left="0.25" right="0.25" top="0.5" bottom="0.5" header="0" footer="0"/>
  <pageSetup fitToHeight="1" fitToWidth="1" orientation="landscape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B4">
      <selection activeCell="O11" sqref="O11"/>
    </sheetView>
  </sheetViews>
  <sheetFormatPr defaultColWidth="9.140625" defaultRowHeight="12.75"/>
  <cols>
    <col min="1" max="1" width="20.7109375" style="3" customWidth="1"/>
    <col min="2" max="15" width="11.8515625" style="3" customWidth="1"/>
    <col min="16" max="16" width="6.7109375" style="3" customWidth="1"/>
    <col min="17" max="16384" width="9.140625" style="3" customWidth="1"/>
  </cols>
  <sheetData>
    <row r="1" spans="1:16" ht="18" customHeight="1">
      <c r="A1" s="345" t="s">
        <v>384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45"/>
      <c r="O1" s="245"/>
      <c r="P1" s="300">
        <v>32</v>
      </c>
    </row>
    <row r="2" spans="1:16" ht="12.75" customHeight="1">
      <c r="A2" s="338" t="s">
        <v>201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00"/>
    </row>
    <row r="3" spans="1:16" ht="19.5" customHeight="1">
      <c r="A3" s="346" t="s">
        <v>271</v>
      </c>
      <c r="B3" s="323">
        <v>2018</v>
      </c>
      <c r="C3" s="324"/>
      <c r="D3" s="323" t="s">
        <v>332</v>
      </c>
      <c r="E3" s="324"/>
      <c r="F3" s="305" t="s">
        <v>332</v>
      </c>
      <c r="G3" s="306"/>
      <c r="H3" s="306"/>
      <c r="I3" s="306"/>
      <c r="J3" s="306"/>
      <c r="K3" s="306"/>
      <c r="L3" s="306"/>
      <c r="M3" s="307"/>
      <c r="N3" s="305" t="s">
        <v>361</v>
      </c>
      <c r="O3" s="307"/>
      <c r="P3" s="300"/>
    </row>
    <row r="4" spans="1:16" ht="19.5" customHeight="1">
      <c r="A4" s="347"/>
      <c r="B4" s="325"/>
      <c r="C4" s="326"/>
      <c r="D4" s="325"/>
      <c r="E4" s="326"/>
      <c r="F4" s="336" t="s">
        <v>314</v>
      </c>
      <c r="G4" s="337"/>
      <c r="H4" s="342" t="s">
        <v>311</v>
      </c>
      <c r="I4" s="343"/>
      <c r="J4" s="342" t="s">
        <v>312</v>
      </c>
      <c r="K4" s="343"/>
      <c r="L4" s="342" t="s">
        <v>313</v>
      </c>
      <c r="M4" s="343"/>
      <c r="N4" s="342" t="s">
        <v>314</v>
      </c>
      <c r="O4" s="343"/>
      <c r="P4" s="300"/>
    </row>
    <row r="5" spans="1:16" ht="32.25" customHeight="1">
      <c r="A5" s="348"/>
      <c r="B5" s="60" t="s">
        <v>67</v>
      </c>
      <c r="C5" s="60" t="s">
        <v>344</v>
      </c>
      <c r="D5" s="60" t="s">
        <v>67</v>
      </c>
      <c r="E5" s="60" t="s">
        <v>344</v>
      </c>
      <c r="F5" s="60" t="s">
        <v>35</v>
      </c>
      <c r="G5" s="60" t="s">
        <v>344</v>
      </c>
      <c r="H5" s="60" t="s">
        <v>35</v>
      </c>
      <c r="I5" s="60" t="s">
        <v>344</v>
      </c>
      <c r="J5" s="60" t="s">
        <v>35</v>
      </c>
      <c r="K5" s="60" t="s">
        <v>344</v>
      </c>
      <c r="L5" s="60" t="s">
        <v>35</v>
      </c>
      <c r="M5" s="60" t="s">
        <v>344</v>
      </c>
      <c r="N5" s="60" t="s">
        <v>67</v>
      </c>
      <c r="O5" s="60" t="s">
        <v>344</v>
      </c>
      <c r="P5" s="300"/>
    </row>
    <row r="6" spans="1:16" s="63" customFormat="1" ht="27" customHeight="1">
      <c r="A6" s="142" t="s">
        <v>32</v>
      </c>
      <c r="B6" s="285">
        <v>7088701</v>
      </c>
      <c r="C6" s="285">
        <v>7917180</v>
      </c>
      <c r="D6" s="285">
        <v>7959747</v>
      </c>
      <c r="E6" s="285">
        <v>8334049</v>
      </c>
      <c r="F6" s="286">
        <v>1839721</v>
      </c>
      <c r="G6" s="286">
        <v>2166745</v>
      </c>
      <c r="H6" s="285">
        <v>1940613</v>
      </c>
      <c r="I6" s="285">
        <v>2153727</v>
      </c>
      <c r="J6" s="285">
        <v>1655170</v>
      </c>
      <c r="K6" s="285">
        <v>1983652</v>
      </c>
      <c r="L6" s="285">
        <v>2524243</v>
      </c>
      <c r="M6" s="285">
        <v>2029925</v>
      </c>
      <c r="N6" s="285">
        <f>SUM(N7:N24)</f>
        <v>1087431</v>
      </c>
      <c r="O6" s="285">
        <f>SUM(O7:O24)</f>
        <v>1988324</v>
      </c>
      <c r="P6" s="300"/>
    </row>
    <row r="7" spans="1:16" ht="24.75" customHeight="1">
      <c r="A7" s="36" t="s">
        <v>36</v>
      </c>
      <c r="B7" s="226">
        <v>0</v>
      </c>
      <c r="C7" s="111">
        <v>4166</v>
      </c>
      <c r="D7" s="111">
        <v>8</v>
      </c>
      <c r="E7" s="111">
        <v>1614</v>
      </c>
      <c r="F7" s="226">
        <v>0</v>
      </c>
      <c r="G7" s="111">
        <v>647</v>
      </c>
      <c r="H7" s="226">
        <v>0</v>
      </c>
      <c r="I7" s="226">
        <v>0</v>
      </c>
      <c r="J7" s="226">
        <v>0</v>
      </c>
      <c r="K7" s="111">
        <v>684</v>
      </c>
      <c r="L7" s="111">
        <v>8</v>
      </c>
      <c r="M7" s="111">
        <v>283</v>
      </c>
      <c r="N7" s="226">
        <v>0</v>
      </c>
      <c r="O7" s="111">
        <v>700</v>
      </c>
      <c r="P7" s="300"/>
    </row>
    <row r="8" spans="1:16" ht="24.75" customHeight="1">
      <c r="A8" s="57" t="s">
        <v>37</v>
      </c>
      <c r="B8" s="111">
        <v>9041</v>
      </c>
      <c r="C8" s="111">
        <v>151014</v>
      </c>
      <c r="D8" s="111">
        <v>13852</v>
      </c>
      <c r="E8" s="111">
        <v>178568</v>
      </c>
      <c r="F8" s="111">
        <v>1747</v>
      </c>
      <c r="G8" s="111">
        <v>46809</v>
      </c>
      <c r="H8" s="111">
        <v>39</v>
      </c>
      <c r="I8" s="111">
        <v>35624</v>
      </c>
      <c r="J8" s="111">
        <v>9</v>
      </c>
      <c r="K8" s="111">
        <v>37368</v>
      </c>
      <c r="L8" s="111">
        <v>12057</v>
      </c>
      <c r="M8" s="111">
        <v>58767</v>
      </c>
      <c r="N8" s="111">
        <v>12639</v>
      </c>
      <c r="O8" s="111">
        <v>17313</v>
      </c>
      <c r="P8" s="300"/>
    </row>
    <row r="9" spans="1:16" ht="24.75" customHeight="1">
      <c r="A9" s="36" t="s">
        <v>272</v>
      </c>
      <c r="B9" s="111">
        <v>6</v>
      </c>
      <c r="C9" s="226">
        <v>0</v>
      </c>
      <c r="D9" s="226">
        <v>0</v>
      </c>
      <c r="E9" s="111">
        <v>3070</v>
      </c>
      <c r="F9" s="226">
        <v>0</v>
      </c>
      <c r="G9" s="111">
        <v>1550</v>
      </c>
      <c r="H9" s="226">
        <v>0</v>
      </c>
      <c r="I9" s="226">
        <v>0</v>
      </c>
      <c r="J9" s="226">
        <v>0</v>
      </c>
      <c r="K9" s="111">
        <v>1057</v>
      </c>
      <c r="L9" s="226">
        <v>0</v>
      </c>
      <c r="M9" s="111">
        <v>463</v>
      </c>
      <c r="N9" s="111">
        <v>1491</v>
      </c>
      <c r="O9" s="226">
        <v>0</v>
      </c>
      <c r="P9" s="300"/>
    </row>
    <row r="10" spans="1:16" ht="24.75" customHeight="1">
      <c r="A10" s="36" t="s">
        <v>273</v>
      </c>
      <c r="B10" s="226">
        <v>0</v>
      </c>
      <c r="C10" s="226">
        <v>0</v>
      </c>
      <c r="D10" s="226">
        <v>0</v>
      </c>
      <c r="E10" s="111">
        <v>5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111">
        <v>5</v>
      </c>
      <c r="L10" s="226">
        <v>0</v>
      </c>
      <c r="M10" s="226">
        <v>0</v>
      </c>
      <c r="N10" s="226">
        <v>0</v>
      </c>
      <c r="O10" s="226">
        <v>0</v>
      </c>
      <c r="P10" s="300"/>
    </row>
    <row r="11" spans="1:16" ht="24.75" customHeight="1">
      <c r="A11" s="36" t="s">
        <v>274</v>
      </c>
      <c r="B11" s="111">
        <v>1158546</v>
      </c>
      <c r="C11" s="111">
        <v>6880</v>
      </c>
      <c r="D11" s="111">
        <v>1420918</v>
      </c>
      <c r="E11" s="111">
        <v>28279</v>
      </c>
      <c r="F11" s="111">
        <v>360073</v>
      </c>
      <c r="G11" s="111">
        <v>1549</v>
      </c>
      <c r="H11" s="111">
        <v>325247</v>
      </c>
      <c r="I11" s="111">
        <v>6815</v>
      </c>
      <c r="J11" s="111">
        <v>346722</v>
      </c>
      <c r="K11" s="111">
        <v>12575</v>
      </c>
      <c r="L11" s="111">
        <v>388876</v>
      </c>
      <c r="M11" s="111">
        <v>7340</v>
      </c>
      <c r="N11" s="111">
        <v>292849</v>
      </c>
      <c r="O11" s="111">
        <v>2949</v>
      </c>
      <c r="P11" s="300"/>
    </row>
    <row r="12" spans="1:16" ht="24.75" customHeight="1">
      <c r="A12" s="36" t="s">
        <v>275</v>
      </c>
      <c r="B12" s="111">
        <v>67</v>
      </c>
      <c r="C12" s="111">
        <v>65</v>
      </c>
      <c r="D12" s="226">
        <v>0</v>
      </c>
      <c r="E12" s="111">
        <v>305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111">
        <v>305</v>
      </c>
      <c r="L12" s="226">
        <v>0</v>
      </c>
      <c r="M12" s="226">
        <v>0</v>
      </c>
      <c r="N12" s="226">
        <v>0</v>
      </c>
      <c r="O12" s="226">
        <v>0</v>
      </c>
      <c r="P12" s="300"/>
    </row>
    <row r="13" spans="1:16" ht="24.75" customHeight="1">
      <c r="A13" s="36" t="s">
        <v>38</v>
      </c>
      <c r="B13" s="111">
        <v>6182</v>
      </c>
      <c r="C13" s="111">
        <v>6109</v>
      </c>
      <c r="D13" s="111">
        <v>680</v>
      </c>
      <c r="E13" s="111">
        <v>1541</v>
      </c>
      <c r="F13" s="111">
        <v>146</v>
      </c>
      <c r="G13" s="111">
        <v>1321</v>
      </c>
      <c r="H13" s="111">
        <v>198</v>
      </c>
      <c r="I13" s="111">
        <v>190</v>
      </c>
      <c r="J13" s="111">
        <v>134</v>
      </c>
      <c r="K13" s="111">
        <v>30</v>
      </c>
      <c r="L13" s="111">
        <v>202</v>
      </c>
      <c r="M13" s="226">
        <v>0</v>
      </c>
      <c r="N13" s="111">
        <v>1655</v>
      </c>
      <c r="O13" s="111">
        <v>409</v>
      </c>
      <c r="P13" s="300"/>
    </row>
    <row r="14" spans="1:16" ht="24.75" customHeight="1">
      <c r="A14" s="92" t="s">
        <v>18</v>
      </c>
      <c r="B14" s="111">
        <v>1390226</v>
      </c>
      <c r="C14" s="111">
        <v>1944476</v>
      </c>
      <c r="D14" s="111">
        <v>1438951</v>
      </c>
      <c r="E14" s="111">
        <v>1961504</v>
      </c>
      <c r="F14" s="111">
        <v>254203</v>
      </c>
      <c r="G14" s="111">
        <v>615849</v>
      </c>
      <c r="H14" s="111">
        <v>425314</v>
      </c>
      <c r="I14" s="111">
        <v>463310</v>
      </c>
      <c r="J14" s="111">
        <v>328427</v>
      </c>
      <c r="K14" s="111">
        <v>390676</v>
      </c>
      <c r="L14" s="111">
        <v>431007</v>
      </c>
      <c r="M14" s="111">
        <v>491669</v>
      </c>
      <c r="N14" s="111">
        <v>222128</v>
      </c>
      <c r="O14" s="111">
        <v>560825</v>
      </c>
      <c r="P14" s="300"/>
    </row>
    <row r="15" spans="1:16" ht="24.75" customHeight="1">
      <c r="A15" s="92" t="s">
        <v>276</v>
      </c>
      <c r="B15" s="111">
        <v>12</v>
      </c>
      <c r="C15" s="226">
        <v>0</v>
      </c>
      <c r="D15" s="226">
        <v>0</v>
      </c>
      <c r="E15" s="226">
        <v>0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6">
        <v>0</v>
      </c>
      <c r="M15" s="226">
        <v>0</v>
      </c>
      <c r="N15" s="226">
        <v>0</v>
      </c>
      <c r="O15" s="226">
        <v>0</v>
      </c>
      <c r="P15" s="300"/>
    </row>
    <row r="16" spans="1:16" ht="24.75" customHeight="1">
      <c r="A16" s="36" t="s">
        <v>74</v>
      </c>
      <c r="B16" s="111">
        <v>1807724</v>
      </c>
      <c r="C16" s="111">
        <v>4143359</v>
      </c>
      <c r="D16" s="111">
        <v>1501243</v>
      </c>
      <c r="E16" s="111">
        <v>4679872</v>
      </c>
      <c r="F16" s="111">
        <v>358201</v>
      </c>
      <c r="G16" s="111">
        <v>1169627</v>
      </c>
      <c r="H16" s="111">
        <v>269618</v>
      </c>
      <c r="I16" s="111">
        <v>1237089</v>
      </c>
      <c r="J16" s="111">
        <v>260864</v>
      </c>
      <c r="K16" s="111">
        <v>1137992</v>
      </c>
      <c r="L16" s="111">
        <v>612560</v>
      </c>
      <c r="M16" s="111">
        <v>1135164</v>
      </c>
      <c r="N16" s="111">
        <v>179180</v>
      </c>
      <c r="O16" s="111">
        <v>1096618</v>
      </c>
      <c r="P16" s="300"/>
    </row>
    <row r="17" spans="1:16" ht="24.75" customHeight="1">
      <c r="A17" s="36" t="s">
        <v>33</v>
      </c>
      <c r="B17" s="111">
        <v>60559</v>
      </c>
      <c r="C17" s="111">
        <v>6766</v>
      </c>
      <c r="D17" s="111">
        <v>45679</v>
      </c>
      <c r="E17" s="111">
        <v>3717</v>
      </c>
      <c r="F17" s="226">
        <v>0</v>
      </c>
      <c r="G17" s="111">
        <v>1208</v>
      </c>
      <c r="H17" s="111">
        <v>19054</v>
      </c>
      <c r="I17" s="111">
        <v>134</v>
      </c>
      <c r="J17" s="111">
        <v>25081</v>
      </c>
      <c r="K17" s="111">
        <v>835</v>
      </c>
      <c r="L17" s="111">
        <v>1544</v>
      </c>
      <c r="M17" s="111">
        <v>1540</v>
      </c>
      <c r="N17" s="111">
        <v>726</v>
      </c>
      <c r="O17" s="111">
        <v>921</v>
      </c>
      <c r="P17" s="300"/>
    </row>
    <row r="18" spans="1:16" ht="24.75" customHeight="1">
      <c r="A18" s="36" t="s">
        <v>42</v>
      </c>
      <c r="B18" s="111">
        <v>543</v>
      </c>
      <c r="C18" s="111">
        <v>10228</v>
      </c>
      <c r="D18" s="111">
        <v>671</v>
      </c>
      <c r="E18" s="111">
        <v>4063</v>
      </c>
      <c r="F18" s="111">
        <v>570</v>
      </c>
      <c r="G18" s="111">
        <v>1225</v>
      </c>
      <c r="H18" s="111">
        <v>18</v>
      </c>
      <c r="I18" s="111">
        <v>488</v>
      </c>
      <c r="J18" s="111">
        <v>40</v>
      </c>
      <c r="K18" s="111">
        <v>1137</v>
      </c>
      <c r="L18" s="111">
        <v>43</v>
      </c>
      <c r="M18" s="111">
        <v>1213</v>
      </c>
      <c r="N18" s="226">
        <v>0</v>
      </c>
      <c r="O18" s="111">
        <v>334</v>
      </c>
      <c r="P18" s="300"/>
    </row>
    <row r="19" spans="1:16" ht="24.75" customHeight="1">
      <c r="A19" s="36" t="s">
        <v>19</v>
      </c>
      <c r="B19" s="111">
        <v>1877369</v>
      </c>
      <c r="C19" s="111">
        <v>985240</v>
      </c>
      <c r="D19" s="111">
        <v>2235261</v>
      </c>
      <c r="E19" s="111">
        <v>983093</v>
      </c>
      <c r="F19" s="111">
        <v>420470</v>
      </c>
      <c r="G19" s="111">
        <v>211474</v>
      </c>
      <c r="H19" s="111">
        <v>689087</v>
      </c>
      <c r="I19" s="111">
        <v>283883</v>
      </c>
      <c r="J19" s="111">
        <v>418189</v>
      </c>
      <c r="K19" s="111">
        <v>280194</v>
      </c>
      <c r="L19" s="111">
        <v>707515</v>
      </c>
      <c r="M19" s="111">
        <v>207542</v>
      </c>
      <c r="N19" s="111">
        <v>318414</v>
      </c>
      <c r="O19" s="111">
        <v>183421</v>
      </c>
      <c r="P19" s="300"/>
    </row>
    <row r="20" spans="1:16" ht="24.75" customHeight="1">
      <c r="A20" s="36" t="s">
        <v>43</v>
      </c>
      <c r="B20" s="226">
        <v>0</v>
      </c>
      <c r="C20" s="111">
        <v>1528</v>
      </c>
      <c r="D20" s="111">
        <v>6</v>
      </c>
      <c r="E20" s="111">
        <v>242</v>
      </c>
      <c r="F20" s="226">
        <v>0</v>
      </c>
      <c r="G20" s="111">
        <v>82</v>
      </c>
      <c r="H20" s="111">
        <v>6</v>
      </c>
      <c r="I20" s="226">
        <v>0</v>
      </c>
      <c r="J20" s="226">
        <v>0</v>
      </c>
      <c r="K20" s="226">
        <v>0</v>
      </c>
      <c r="L20" s="226">
        <v>0</v>
      </c>
      <c r="M20" s="111">
        <v>160</v>
      </c>
      <c r="N20" s="226">
        <v>0</v>
      </c>
      <c r="O20" s="226">
        <v>0</v>
      </c>
      <c r="P20" s="300"/>
    </row>
    <row r="21" spans="1:16" ht="24.75" customHeight="1">
      <c r="A21" s="57" t="s">
        <v>346</v>
      </c>
      <c r="B21" s="111">
        <v>425370</v>
      </c>
      <c r="C21" s="111">
        <v>221377</v>
      </c>
      <c r="D21" s="111">
        <v>458986</v>
      </c>
      <c r="E21" s="111">
        <v>250481</v>
      </c>
      <c r="F21" s="111">
        <v>83679</v>
      </c>
      <c r="G21" s="111">
        <v>67070</v>
      </c>
      <c r="H21" s="111">
        <v>113992</v>
      </c>
      <c r="I21" s="111">
        <v>61543</v>
      </c>
      <c r="J21" s="111">
        <v>86681</v>
      </c>
      <c r="K21" s="111">
        <v>62315</v>
      </c>
      <c r="L21" s="111">
        <v>174634</v>
      </c>
      <c r="M21" s="111">
        <v>59553</v>
      </c>
      <c r="N21" s="111">
        <v>8821</v>
      </c>
      <c r="O21" s="111">
        <v>84751</v>
      </c>
      <c r="P21" s="300"/>
    </row>
    <row r="22" spans="1:16" ht="24.75" customHeight="1">
      <c r="A22" s="36" t="s">
        <v>21</v>
      </c>
      <c r="B22" s="111">
        <v>46833</v>
      </c>
      <c r="C22" s="111">
        <v>91349</v>
      </c>
      <c r="D22" s="111">
        <v>17495</v>
      </c>
      <c r="E22" s="111">
        <v>56496</v>
      </c>
      <c r="F22" s="111">
        <v>397</v>
      </c>
      <c r="G22" s="111">
        <v>19699</v>
      </c>
      <c r="H22" s="226">
        <v>0</v>
      </c>
      <c r="I22" s="111">
        <v>23623</v>
      </c>
      <c r="J22" s="111">
        <v>17039</v>
      </c>
      <c r="K22" s="111">
        <v>5827</v>
      </c>
      <c r="L22" s="111">
        <v>59</v>
      </c>
      <c r="M22" s="111">
        <v>7347</v>
      </c>
      <c r="N22" s="111">
        <v>196</v>
      </c>
      <c r="O22" s="111">
        <v>10183</v>
      </c>
      <c r="P22" s="300"/>
    </row>
    <row r="23" spans="1:16" ht="24.75" customHeight="1">
      <c r="A23" s="36" t="s">
        <v>44</v>
      </c>
      <c r="B23" s="111">
        <v>138561</v>
      </c>
      <c r="C23" s="111">
        <v>52986</v>
      </c>
      <c r="D23" s="111">
        <v>507274</v>
      </c>
      <c r="E23" s="111">
        <v>26427</v>
      </c>
      <c r="F23" s="111">
        <v>191423</v>
      </c>
      <c r="G23" s="111">
        <v>5233</v>
      </c>
      <c r="H23" s="111">
        <v>26891</v>
      </c>
      <c r="I23" s="111">
        <v>5431</v>
      </c>
      <c r="J23" s="111">
        <v>156411</v>
      </c>
      <c r="K23" s="111">
        <v>4899</v>
      </c>
      <c r="L23" s="111">
        <v>132549</v>
      </c>
      <c r="M23" s="111">
        <v>10864</v>
      </c>
      <c r="N23" s="111">
        <v>29192</v>
      </c>
      <c r="O23" s="111">
        <v>11087</v>
      </c>
      <c r="P23" s="300"/>
    </row>
    <row r="24" spans="1:16" ht="24.75" customHeight="1">
      <c r="A24" s="37" t="s">
        <v>23</v>
      </c>
      <c r="B24" s="112">
        <v>167662</v>
      </c>
      <c r="C24" s="112">
        <v>291637</v>
      </c>
      <c r="D24" s="112">
        <v>318723</v>
      </c>
      <c r="E24" s="112">
        <v>154772</v>
      </c>
      <c r="F24" s="112">
        <v>168812</v>
      </c>
      <c r="G24" s="112">
        <v>23402</v>
      </c>
      <c r="H24" s="112">
        <v>71149</v>
      </c>
      <c r="I24" s="112">
        <v>35597</v>
      </c>
      <c r="J24" s="112">
        <v>15573</v>
      </c>
      <c r="K24" s="112">
        <v>47753</v>
      </c>
      <c r="L24" s="112">
        <v>63189</v>
      </c>
      <c r="M24" s="112">
        <v>48020</v>
      </c>
      <c r="N24" s="112">
        <v>20140</v>
      </c>
      <c r="O24" s="112">
        <v>18813</v>
      </c>
      <c r="P24" s="300"/>
    </row>
    <row r="25" spans="1:16" ht="18" customHeight="1">
      <c r="A25" s="10" t="s">
        <v>350</v>
      </c>
      <c r="F25" s="85"/>
      <c r="G25" s="85"/>
      <c r="H25" s="85"/>
      <c r="I25" s="85"/>
      <c r="J25" s="85"/>
      <c r="K25" s="85"/>
      <c r="L25" s="85"/>
      <c r="M25" s="85"/>
      <c r="P25" s="300"/>
    </row>
    <row r="26" spans="6:16" ht="12.75">
      <c r="F26" s="85"/>
      <c r="G26" s="85"/>
      <c r="H26" s="85"/>
      <c r="I26" s="85"/>
      <c r="J26" s="85"/>
      <c r="K26" s="85"/>
      <c r="L26" s="85"/>
      <c r="M26" s="85"/>
      <c r="P26" s="61"/>
    </row>
    <row r="27" spans="2:15" ht="15" customHeight="1"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</row>
    <row r="28" spans="2:15" ht="15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7.5" customHeight="1"/>
  </sheetData>
  <sheetProtection/>
  <mergeCells count="13">
    <mergeCell ref="P1:P25"/>
    <mergeCell ref="L4:M4"/>
    <mergeCell ref="A1:M1"/>
    <mergeCell ref="A3:A5"/>
    <mergeCell ref="B3:C4"/>
    <mergeCell ref="F3:M3"/>
    <mergeCell ref="J4:K4"/>
    <mergeCell ref="D3:E4"/>
    <mergeCell ref="F4:G4"/>
    <mergeCell ref="N3:O3"/>
    <mergeCell ref="N4:O4"/>
    <mergeCell ref="A2:O2"/>
    <mergeCell ref="H4:I4"/>
  </mergeCells>
  <printOptions horizontalCentered="1"/>
  <pageMargins left="0.25" right="0.25" top="0.5" bottom="0.5" header="0" footer="0"/>
  <pageSetup fitToHeight="1" fitToWidth="1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20.7109375" style="3" customWidth="1"/>
    <col min="2" max="15" width="11.28125" style="3" customWidth="1"/>
    <col min="16" max="16" width="6.7109375" style="3" customWidth="1"/>
    <col min="17" max="16384" width="9.140625" style="3" customWidth="1"/>
  </cols>
  <sheetData>
    <row r="1" spans="1:16" ht="18" customHeight="1">
      <c r="A1" s="345" t="s">
        <v>385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245"/>
      <c r="O1" s="245"/>
      <c r="P1" s="300">
        <v>33</v>
      </c>
    </row>
    <row r="2" spans="1:16" ht="12.75" customHeight="1">
      <c r="A2" s="338" t="s">
        <v>201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00"/>
    </row>
    <row r="3" spans="1:16" ht="21.75" customHeight="1">
      <c r="A3" s="339" t="s">
        <v>115</v>
      </c>
      <c r="B3" s="323">
        <v>2018</v>
      </c>
      <c r="C3" s="324"/>
      <c r="D3" s="323" t="s">
        <v>332</v>
      </c>
      <c r="E3" s="324"/>
      <c r="F3" s="305" t="s">
        <v>332</v>
      </c>
      <c r="G3" s="306"/>
      <c r="H3" s="306"/>
      <c r="I3" s="306"/>
      <c r="J3" s="306"/>
      <c r="K3" s="306"/>
      <c r="L3" s="306"/>
      <c r="M3" s="307"/>
      <c r="N3" s="305" t="s">
        <v>361</v>
      </c>
      <c r="O3" s="307"/>
      <c r="P3" s="300"/>
    </row>
    <row r="4" spans="1:16" ht="21.75" customHeight="1">
      <c r="A4" s="349"/>
      <c r="B4" s="325"/>
      <c r="C4" s="326"/>
      <c r="D4" s="325"/>
      <c r="E4" s="326"/>
      <c r="F4" s="336" t="s">
        <v>314</v>
      </c>
      <c r="G4" s="337"/>
      <c r="H4" s="342" t="s">
        <v>311</v>
      </c>
      <c r="I4" s="343"/>
      <c r="J4" s="342" t="s">
        <v>312</v>
      </c>
      <c r="K4" s="343"/>
      <c r="L4" s="342" t="s">
        <v>313</v>
      </c>
      <c r="M4" s="343"/>
      <c r="N4" s="342" t="s">
        <v>314</v>
      </c>
      <c r="O4" s="343"/>
      <c r="P4" s="300"/>
    </row>
    <row r="5" spans="1:16" ht="35.25" customHeight="1">
      <c r="A5" s="350"/>
      <c r="B5" s="60" t="s">
        <v>67</v>
      </c>
      <c r="C5" s="60" t="s">
        <v>344</v>
      </c>
      <c r="D5" s="60" t="s">
        <v>67</v>
      </c>
      <c r="E5" s="60" t="s">
        <v>344</v>
      </c>
      <c r="F5" s="60" t="s">
        <v>35</v>
      </c>
      <c r="G5" s="60" t="s">
        <v>344</v>
      </c>
      <c r="H5" s="60" t="s">
        <v>35</v>
      </c>
      <c r="I5" s="60" t="s">
        <v>344</v>
      </c>
      <c r="J5" s="60" t="s">
        <v>35</v>
      </c>
      <c r="K5" s="60" t="s">
        <v>344</v>
      </c>
      <c r="L5" s="60" t="s">
        <v>35</v>
      </c>
      <c r="M5" s="60" t="s">
        <v>344</v>
      </c>
      <c r="N5" s="60" t="s">
        <v>67</v>
      </c>
      <c r="O5" s="60" t="s">
        <v>344</v>
      </c>
      <c r="P5" s="300"/>
    </row>
    <row r="6" spans="1:16" s="292" customFormat="1" ht="34.5" customHeight="1">
      <c r="A6" s="142" t="s">
        <v>32</v>
      </c>
      <c r="B6" s="285">
        <v>22712894</v>
      </c>
      <c r="C6" s="285">
        <v>13368325</v>
      </c>
      <c r="D6" s="285">
        <v>21649109</v>
      </c>
      <c r="E6" s="285">
        <v>13365725</v>
      </c>
      <c r="F6" s="285">
        <v>5622654</v>
      </c>
      <c r="G6" s="285">
        <v>3050022</v>
      </c>
      <c r="H6" s="285">
        <v>5418974</v>
      </c>
      <c r="I6" s="285">
        <v>3547795</v>
      </c>
      <c r="J6" s="285">
        <v>4775095</v>
      </c>
      <c r="K6" s="285">
        <v>3517750</v>
      </c>
      <c r="L6" s="285">
        <v>5832386</v>
      </c>
      <c r="M6" s="285">
        <v>3250158</v>
      </c>
      <c r="N6" s="285">
        <f>SUM(N7:N20)</f>
        <v>3918113</v>
      </c>
      <c r="O6" s="285">
        <f>SUM(O7:O20)</f>
        <v>2979368</v>
      </c>
      <c r="P6" s="300"/>
    </row>
    <row r="7" spans="1:16" s="2" customFormat="1" ht="30.75" customHeight="1">
      <c r="A7" s="36" t="s">
        <v>116</v>
      </c>
      <c r="B7" s="84">
        <v>213</v>
      </c>
      <c r="C7" s="84">
        <v>43942</v>
      </c>
      <c r="D7" s="84">
        <v>18</v>
      </c>
      <c r="E7" s="84">
        <v>6950</v>
      </c>
      <c r="F7" s="227">
        <v>0</v>
      </c>
      <c r="G7" s="84">
        <v>4755</v>
      </c>
      <c r="H7" s="227">
        <v>0</v>
      </c>
      <c r="I7" s="84">
        <v>1655</v>
      </c>
      <c r="J7" s="84">
        <v>18</v>
      </c>
      <c r="K7" s="227">
        <v>0</v>
      </c>
      <c r="L7" s="227">
        <v>0</v>
      </c>
      <c r="M7" s="84">
        <v>540</v>
      </c>
      <c r="N7" s="227">
        <v>0</v>
      </c>
      <c r="O7" s="84">
        <v>17932</v>
      </c>
      <c r="P7" s="300"/>
    </row>
    <row r="8" spans="1:16" s="2" customFormat="1" ht="30.75" customHeight="1">
      <c r="A8" s="36" t="s">
        <v>45</v>
      </c>
      <c r="B8" s="84">
        <v>3473</v>
      </c>
      <c r="C8" s="84">
        <v>1468</v>
      </c>
      <c r="D8" s="84">
        <v>16385</v>
      </c>
      <c r="E8" s="84">
        <v>7195</v>
      </c>
      <c r="F8" s="84">
        <v>1730</v>
      </c>
      <c r="G8" s="84">
        <v>236</v>
      </c>
      <c r="H8" s="84">
        <v>3627</v>
      </c>
      <c r="I8" s="84">
        <v>1594</v>
      </c>
      <c r="J8" s="84">
        <v>7452</v>
      </c>
      <c r="K8" s="84">
        <v>2277</v>
      </c>
      <c r="L8" s="84">
        <v>3576</v>
      </c>
      <c r="M8" s="84">
        <v>3088</v>
      </c>
      <c r="N8" s="84">
        <v>5</v>
      </c>
      <c r="O8" s="84">
        <v>2315</v>
      </c>
      <c r="P8" s="300"/>
    </row>
    <row r="9" spans="1:16" s="2" customFormat="1" ht="30.75" customHeight="1">
      <c r="A9" s="36" t="s">
        <v>117</v>
      </c>
      <c r="B9" s="227">
        <v>0</v>
      </c>
      <c r="C9" s="227">
        <v>0</v>
      </c>
      <c r="D9" s="227">
        <v>0</v>
      </c>
      <c r="E9" s="84">
        <v>5</v>
      </c>
      <c r="F9" s="227">
        <v>0</v>
      </c>
      <c r="G9" s="227">
        <v>0</v>
      </c>
      <c r="H9" s="227">
        <v>0</v>
      </c>
      <c r="I9" s="227">
        <v>0</v>
      </c>
      <c r="J9" s="227">
        <v>0</v>
      </c>
      <c r="K9" s="84">
        <v>5</v>
      </c>
      <c r="L9" s="227">
        <v>0</v>
      </c>
      <c r="M9" s="227">
        <v>0</v>
      </c>
      <c r="N9" s="227">
        <v>0</v>
      </c>
      <c r="O9" s="227">
        <v>0</v>
      </c>
      <c r="P9" s="300"/>
    </row>
    <row r="10" spans="1:16" s="2" customFormat="1" ht="30.75" customHeight="1">
      <c r="A10" s="36" t="s">
        <v>39</v>
      </c>
      <c r="B10" s="84">
        <v>50458</v>
      </c>
      <c r="C10" s="227">
        <v>0</v>
      </c>
      <c r="D10" s="84">
        <v>18003</v>
      </c>
      <c r="E10" s="84">
        <v>8806</v>
      </c>
      <c r="F10" s="84">
        <v>9423</v>
      </c>
      <c r="G10" s="84">
        <v>24</v>
      </c>
      <c r="H10" s="84">
        <v>4055</v>
      </c>
      <c r="I10" s="84">
        <v>19</v>
      </c>
      <c r="J10" s="84">
        <v>4362</v>
      </c>
      <c r="K10" s="84">
        <v>23</v>
      </c>
      <c r="L10" s="84">
        <v>163</v>
      </c>
      <c r="M10" s="84">
        <v>8740</v>
      </c>
      <c r="N10" s="84">
        <v>2410</v>
      </c>
      <c r="O10" s="84">
        <v>14201</v>
      </c>
      <c r="P10" s="300"/>
    </row>
    <row r="11" spans="1:16" s="2" customFormat="1" ht="30.75" customHeight="1">
      <c r="A11" s="36" t="s">
        <v>74</v>
      </c>
      <c r="B11" s="84">
        <v>1807724</v>
      </c>
      <c r="C11" s="84">
        <v>4143359</v>
      </c>
      <c r="D11" s="84">
        <v>1501243</v>
      </c>
      <c r="E11" s="84">
        <v>4679872</v>
      </c>
      <c r="F11" s="84">
        <v>358201</v>
      </c>
      <c r="G11" s="84">
        <v>1169627</v>
      </c>
      <c r="H11" s="84">
        <v>269618</v>
      </c>
      <c r="I11" s="84">
        <v>1237089</v>
      </c>
      <c r="J11" s="84">
        <v>260864</v>
      </c>
      <c r="K11" s="84">
        <v>1137992</v>
      </c>
      <c r="L11" s="84">
        <v>612560</v>
      </c>
      <c r="M11" s="84">
        <v>1135164</v>
      </c>
      <c r="N11" s="84">
        <v>179180</v>
      </c>
      <c r="O11" s="84">
        <v>1096618</v>
      </c>
      <c r="P11" s="300"/>
    </row>
    <row r="12" spans="1:16" s="2" customFormat="1" ht="30.75" customHeight="1">
      <c r="A12" s="36" t="s">
        <v>33</v>
      </c>
      <c r="B12" s="84">
        <v>60559</v>
      </c>
      <c r="C12" s="84">
        <v>6766</v>
      </c>
      <c r="D12" s="84">
        <v>45679</v>
      </c>
      <c r="E12" s="84">
        <v>3717</v>
      </c>
      <c r="F12" s="227">
        <v>0</v>
      </c>
      <c r="G12" s="84">
        <v>1208</v>
      </c>
      <c r="H12" s="84">
        <v>19054</v>
      </c>
      <c r="I12" s="84">
        <v>134</v>
      </c>
      <c r="J12" s="84">
        <v>25081</v>
      </c>
      <c r="K12" s="84">
        <v>835</v>
      </c>
      <c r="L12" s="84">
        <v>1544</v>
      </c>
      <c r="M12" s="84">
        <v>1540</v>
      </c>
      <c r="N12" s="84">
        <v>726</v>
      </c>
      <c r="O12" s="84">
        <v>921</v>
      </c>
      <c r="P12" s="300"/>
    </row>
    <row r="13" spans="1:16" s="2" customFormat="1" ht="30.75" customHeight="1">
      <c r="A13" s="36" t="s">
        <v>40</v>
      </c>
      <c r="B13" s="84">
        <v>297046</v>
      </c>
      <c r="C13" s="84">
        <v>119873</v>
      </c>
      <c r="D13" s="84">
        <v>335015</v>
      </c>
      <c r="E13" s="84">
        <v>143903</v>
      </c>
      <c r="F13" s="84">
        <v>145995</v>
      </c>
      <c r="G13" s="84">
        <v>44612</v>
      </c>
      <c r="H13" s="84">
        <v>31144</v>
      </c>
      <c r="I13" s="84">
        <v>25169</v>
      </c>
      <c r="J13" s="84">
        <v>58001</v>
      </c>
      <c r="K13" s="84">
        <v>34067</v>
      </c>
      <c r="L13" s="84">
        <v>99875</v>
      </c>
      <c r="M13" s="84">
        <v>40055</v>
      </c>
      <c r="N13" s="84">
        <v>120197</v>
      </c>
      <c r="O13" s="84">
        <v>19776</v>
      </c>
      <c r="P13" s="300"/>
    </row>
    <row r="14" spans="1:16" s="2" customFormat="1" ht="30.75" customHeight="1">
      <c r="A14" s="36" t="s">
        <v>41</v>
      </c>
      <c r="B14" s="84">
        <v>70778</v>
      </c>
      <c r="C14" s="84">
        <v>8938</v>
      </c>
      <c r="D14" s="84">
        <v>68378</v>
      </c>
      <c r="E14" s="84">
        <v>60515</v>
      </c>
      <c r="F14" s="84">
        <v>9373</v>
      </c>
      <c r="G14" s="84">
        <v>8344</v>
      </c>
      <c r="H14" s="84">
        <v>19335</v>
      </c>
      <c r="I14" s="84">
        <v>20036</v>
      </c>
      <c r="J14" s="84">
        <v>16346</v>
      </c>
      <c r="K14" s="84">
        <v>23003</v>
      </c>
      <c r="L14" s="84">
        <v>23324</v>
      </c>
      <c r="M14" s="84">
        <v>9132</v>
      </c>
      <c r="N14" s="84">
        <v>11940</v>
      </c>
      <c r="O14" s="84">
        <v>9833</v>
      </c>
      <c r="P14" s="300"/>
    </row>
    <row r="15" spans="1:16" s="2" customFormat="1" ht="30.75" customHeight="1">
      <c r="A15" s="36" t="s">
        <v>19</v>
      </c>
      <c r="B15" s="84">
        <v>1877369</v>
      </c>
      <c r="C15" s="84">
        <v>985240</v>
      </c>
      <c r="D15" s="84">
        <v>2235261</v>
      </c>
      <c r="E15" s="84">
        <v>983093</v>
      </c>
      <c r="F15" s="84">
        <v>420470</v>
      </c>
      <c r="G15" s="84">
        <v>211474</v>
      </c>
      <c r="H15" s="84">
        <v>689087</v>
      </c>
      <c r="I15" s="84">
        <v>283883</v>
      </c>
      <c r="J15" s="84">
        <v>418189</v>
      </c>
      <c r="K15" s="84">
        <v>280194</v>
      </c>
      <c r="L15" s="84">
        <v>707515</v>
      </c>
      <c r="M15" s="84">
        <v>207542</v>
      </c>
      <c r="N15" s="84">
        <v>318414</v>
      </c>
      <c r="O15" s="84">
        <v>183421</v>
      </c>
      <c r="P15" s="300"/>
    </row>
    <row r="16" spans="1:16" s="2" customFormat="1" ht="30.75" customHeight="1">
      <c r="A16" s="36" t="s">
        <v>72</v>
      </c>
      <c r="B16" s="84">
        <v>17704708</v>
      </c>
      <c r="C16" s="84">
        <v>7385869</v>
      </c>
      <c r="D16" s="84">
        <v>16078040</v>
      </c>
      <c r="E16" s="84">
        <v>6957159</v>
      </c>
      <c r="F16" s="84">
        <v>4229747</v>
      </c>
      <c r="G16" s="84">
        <v>1472632</v>
      </c>
      <c r="H16" s="84">
        <v>4159638</v>
      </c>
      <c r="I16" s="84">
        <v>1863141</v>
      </c>
      <c r="J16" s="84">
        <v>3706582</v>
      </c>
      <c r="K16" s="84">
        <v>1913188</v>
      </c>
      <c r="L16" s="84">
        <v>3982073</v>
      </c>
      <c r="M16" s="84">
        <v>1708198</v>
      </c>
      <c r="N16" s="84">
        <v>3215012</v>
      </c>
      <c r="O16" s="84">
        <v>1497278</v>
      </c>
      <c r="P16" s="300"/>
    </row>
    <row r="17" spans="1:16" s="2" customFormat="1" ht="30.75" customHeight="1">
      <c r="A17" s="57" t="s">
        <v>347</v>
      </c>
      <c r="B17" s="84">
        <v>425370</v>
      </c>
      <c r="C17" s="84">
        <v>221377</v>
      </c>
      <c r="D17" s="84">
        <v>458986</v>
      </c>
      <c r="E17" s="84">
        <v>250481</v>
      </c>
      <c r="F17" s="84">
        <v>83679</v>
      </c>
      <c r="G17" s="84">
        <v>67070</v>
      </c>
      <c r="H17" s="84">
        <v>113992</v>
      </c>
      <c r="I17" s="84">
        <v>61543</v>
      </c>
      <c r="J17" s="84">
        <v>86681</v>
      </c>
      <c r="K17" s="84">
        <v>62315</v>
      </c>
      <c r="L17" s="84">
        <v>174634</v>
      </c>
      <c r="M17" s="84">
        <v>59553</v>
      </c>
      <c r="N17" s="84">
        <v>8821</v>
      </c>
      <c r="O17" s="84">
        <v>84751</v>
      </c>
      <c r="P17" s="300"/>
    </row>
    <row r="18" spans="1:16" s="2" customFormat="1" ht="30.75" customHeight="1">
      <c r="A18" s="36" t="s">
        <v>30</v>
      </c>
      <c r="B18" s="84">
        <v>108973</v>
      </c>
      <c r="C18" s="84">
        <v>106870</v>
      </c>
      <c r="D18" s="84">
        <v>66104</v>
      </c>
      <c r="E18" s="84">
        <v>82830</v>
      </c>
      <c r="F18" s="84">
        <v>3801</v>
      </c>
      <c r="G18" s="84">
        <v>41405</v>
      </c>
      <c r="H18" s="84">
        <v>11384</v>
      </c>
      <c r="I18" s="84">
        <v>12504</v>
      </c>
      <c r="J18" s="84">
        <v>19535</v>
      </c>
      <c r="K18" s="84">
        <v>11199</v>
      </c>
      <c r="L18" s="84">
        <v>31384</v>
      </c>
      <c r="M18" s="84">
        <v>17722</v>
      </c>
      <c r="N18" s="84">
        <v>12076</v>
      </c>
      <c r="O18" s="84">
        <v>22422</v>
      </c>
      <c r="P18" s="300"/>
    </row>
    <row r="19" spans="1:16" s="2" customFormat="1" ht="30.75" customHeight="1">
      <c r="A19" s="36" t="s">
        <v>44</v>
      </c>
      <c r="B19" s="84">
        <v>138561</v>
      </c>
      <c r="C19" s="84">
        <v>52986</v>
      </c>
      <c r="D19" s="84">
        <v>507274</v>
      </c>
      <c r="E19" s="84">
        <v>26427</v>
      </c>
      <c r="F19" s="84">
        <v>191423</v>
      </c>
      <c r="G19" s="84">
        <v>5233</v>
      </c>
      <c r="H19" s="84">
        <v>26891</v>
      </c>
      <c r="I19" s="84">
        <v>5431</v>
      </c>
      <c r="J19" s="84">
        <v>156411</v>
      </c>
      <c r="K19" s="84">
        <v>4899</v>
      </c>
      <c r="L19" s="84">
        <v>132549</v>
      </c>
      <c r="M19" s="84">
        <v>10864</v>
      </c>
      <c r="N19" s="84">
        <v>29192</v>
      </c>
      <c r="O19" s="84">
        <v>11087</v>
      </c>
      <c r="P19" s="300"/>
    </row>
    <row r="20" spans="1:16" s="2" customFormat="1" ht="30.75" customHeight="1">
      <c r="A20" s="37" t="s">
        <v>23</v>
      </c>
      <c r="B20" s="228">
        <v>167662</v>
      </c>
      <c r="C20" s="228">
        <v>291637</v>
      </c>
      <c r="D20" s="228">
        <v>318723</v>
      </c>
      <c r="E20" s="228">
        <v>154772</v>
      </c>
      <c r="F20" s="228">
        <v>168812</v>
      </c>
      <c r="G20" s="228">
        <v>23402</v>
      </c>
      <c r="H20" s="228">
        <v>71149</v>
      </c>
      <c r="I20" s="228">
        <v>35597</v>
      </c>
      <c r="J20" s="228">
        <v>15573</v>
      </c>
      <c r="K20" s="228">
        <v>47753</v>
      </c>
      <c r="L20" s="228">
        <v>63189</v>
      </c>
      <c r="M20" s="228">
        <v>48020</v>
      </c>
      <c r="N20" s="228">
        <v>20140</v>
      </c>
      <c r="O20" s="228">
        <v>18813</v>
      </c>
      <c r="P20" s="300"/>
    </row>
    <row r="21" spans="1:16" ht="18" customHeight="1">
      <c r="A21" s="10" t="s">
        <v>349</v>
      </c>
      <c r="F21" s="85"/>
      <c r="G21" s="85"/>
      <c r="H21" s="85"/>
      <c r="I21" s="85"/>
      <c r="J21" s="85"/>
      <c r="K21" s="85"/>
      <c r="L21" s="85"/>
      <c r="M21" s="85"/>
      <c r="P21" s="300"/>
    </row>
    <row r="23" spans="2:15" ht="12.7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2:15" ht="12.7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</sheetData>
  <sheetProtection/>
  <mergeCells count="13">
    <mergeCell ref="A1:M1"/>
    <mergeCell ref="P1:P21"/>
    <mergeCell ref="A3:A5"/>
    <mergeCell ref="B3:C4"/>
    <mergeCell ref="F3:M3"/>
    <mergeCell ref="J4:K4"/>
    <mergeCell ref="D3:E4"/>
    <mergeCell ref="F4:G4"/>
    <mergeCell ref="N3:O3"/>
    <mergeCell ref="N4:O4"/>
    <mergeCell ref="A2:O2"/>
    <mergeCell ref="H4:I4"/>
    <mergeCell ref="L4:M4"/>
  </mergeCells>
  <printOptions horizontalCentered="1"/>
  <pageMargins left="0.25" right="0.25" top="0.5" bottom="0.5" header="0" footer="0"/>
  <pageSetup fitToHeight="1" fitToWidth="1" orientation="landscape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90" zoomScaleNormal="90" zoomScalePageLayoutView="0" workbookViewId="0" topLeftCell="A1">
      <selection activeCell="N21" sqref="N21"/>
    </sheetView>
  </sheetViews>
  <sheetFormatPr defaultColWidth="9.140625" defaultRowHeight="12.75"/>
  <cols>
    <col min="1" max="1" width="20.7109375" style="3" customWidth="1"/>
    <col min="2" max="2" width="14.7109375" style="3" customWidth="1"/>
    <col min="3" max="3" width="11.140625" style="3" customWidth="1"/>
    <col min="4" max="4" width="13.28125" style="3" customWidth="1"/>
    <col min="5" max="5" width="9.8515625" style="3" customWidth="1"/>
    <col min="6" max="6" width="13.28125" style="3" customWidth="1"/>
    <col min="7" max="7" width="9.8515625" style="3" customWidth="1"/>
    <col min="8" max="8" width="13.28125" style="3" customWidth="1"/>
    <col min="9" max="9" width="9.8515625" style="3" customWidth="1"/>
    <col min="10" max="10" width="13.28125" style="3" customWidth="1"/>
    <col min="11" max="11" width="9.8515625" style="3" customWidth="1"/>
    <col min="12" max="12" width="13.28125" style="294" customWidth="1"/>
    <col min="13" max="13" width="9.8515625" style="103" customWidth="1"/>
    <col min="14" max="14" width="12.00390625" style="3" customWidth="1"/>
    <col min="15" max="15" width="8.28125" style="3" customWidth="1"/>
    <col min="16" max="16" width="6.7109375" style="3" customWidth="1"/>
    <col min="17" max="16384" width="9.140625" style="3" customWidth="1"/>
  </cols>
  <sheetData>
    <row r="1" spans="1:16" ht="18" customHeight="1">
      <c r="A1" s="312" t="s">
        <v>395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140"/>
      <c r="O1" s="140"/>
      <c r="P1" s="300">
        <v>34</v>
      </c>
    </row>
    <row r="2" spans="1:16" ht="9.75" customHeight="1">
      <c r="A2" s="353"/>
      <c r="B2" s="353"/>
      <c r="C2" s="353"/>
      <c r="D2" s="353"/>
      <c r="E2" s="353"/>
      <c r="F2" s="353"/>
      <c r="G2" s="353"/>
      <c r="H2" s="293"/>
      <c r="I2" s="293"/>
      <c r="J2" s="293"/>
      <c r="K2" s="293"/>
      <c r="N2" s="103"/>
      <c r="O2" s="103"/>
      <c r="P2" s="300"/>
    </row>
    <row r="3" spans="1:16" ht="15" customHeight="1">
      <c r="A3" s="303" t="s">
        <v>245</v>
      </c>
      <c r="B3" s="351">
        <v>2018</v>
      </c>
      <c r="C3" s="352"/>
      <c r="D3" s="351" t="s">
        <v>396</v>
      </c>
      <c r="E3" s="352"/>
      <c r="F3" s="351" t="s">
        <v>397</v>
      </c>
      <c r="G3" s="352"/>
      <c r="H3" s="351" t="s">
        <v>398</v>
      </c>
      <c r="I3" s="352"/>
      <c r="J3" s="351" t="s">
        <v>398</v>
      </c>
      <c r="K3" s="352"/>
      <c r="L3" s="351" t="s">
        <v>398</v>
      </c>
      <c r="M3" s="352"/>
      <c r="N3" s="351" t="s">
        <v>399</v>
      </c>
      <c r="O3" s="352"/>
      <c r="P3" s="300"/>
    </row>
    <row r="4" spans="1:16" ht="15" customHeight="1">
      <c r="A4" s="304"/>
      <c r="B4" s="242" t="s">
        <v>246</v>
      </c>
      <c r="C4" s="75" t="s">
        <v>247</v>
      </c>
      <c r="D4" s="242" t="s">
        <v>246</v>
      </c>
      <c r="E4" s="75" t="s">
        <v>247</v>
      </c>
      <c r="F4" s="242" t="s">
        <v>246</v>
      </c>
      <c r="G4" s="75" t="s">
        <v>247</v>
      </c>
      <c r="H4" s="242" t="s">
        <v>246</v>
      </c>
      <c r="I4" s="75" t="s">
        <v>247</v>
      </c>
      <c r="J4" s="242" t="s">
        <v>246</v>
      </c>
      <c r="K4" s="75" t="s">
        <v>247</v>
      </c>
      <c r="L4" s="242" t="s">
        <v>246</v>
      </c>
      <c r="M4" s="75" t="s">
        <v>247</v>
      </c>
      <c r="N4" s="242" t="s">
        <v>246</v>
      </c>
      <c r="O4" s="75" t="s">
        <v>247</v>
      </c>
      <c r="P4" s="300"/>
    </row>
    <row r="5" spans="1:18" ht="18" customHeight="1">
      <c r="A5" s="14" t="s">
        <v>248</v>
      </c>
      <c r="B5" s="115">
        <v>38858584</v>
      </c>
      <c r="C5" s="127">
        <f>B5/$B$13*100</f>
        <v>57.76891473140192</v>
      </c>
      <c r="D5" s="115">
        <v>38461705</v>
      </c>
      <c r="E5" s="127">
        <f aca="true" t="shared" si="0" ref="E5:E11">D5/$D$13*100</f>
        <v>57.74067395842303</v>
      </c>
      <c r="F5" s="114">
        <v>9091304</v>
      </c>
      <c r="G5" s="127">
        <f aca="true" t="shared" si="1" ref="G5:G11">F5/$F$13*100</f>
        <v>55.37115430470292</v>
      </c>
      <c r="H5" s="114">
        <v>10363377</v>
      </c>
      <c r="I5" s="127">
        <f aca="true" t="shared" si="2" ref="I5:I11">H5/$H$13*100</f>
        <v>58.68911310967873</v>
      </c>
      <c r="J5" s="114">
        <v>9460740</v>
      </c>
      <c r="K5" s="127">
        <f>J5/$J$13*100</f>
        <v>58.914568414484506</v>
      </c>
      <c r="L5" s="114">
        <v>9546284</v>
      </c>
      <c r="M5" s="127">
        <f>L5/$L$13*100</f>
        <v>57.941345631634135</v>
      </c>
      <c r="N5" s="114">
        <v>8882191</v>
      </c>
      <c r="O5" s="127">
        <f>N5/$N$13*100</f>
        <v>56.680938486486845</v>
      </c>
      <c r="P5" s="300"/>
      <c r="Q5" s="240"/>
      <c r="R5" s="240"/>
    </row>
    <row r="6" spans="1:18" ht="18" customHeight="1">
      <c r="A6" s="24" t="s">
        <v>249</v>
      </c>
      <c r="B6" s="115">
        <v>23295688</v>
      </c>
      <c r="C6" s="128">
        <f aca="true" t="shared" si="3" ref="C6:C11">B6/$B$13*100</f>
        <v>34.63241516163695</v>
      </c>
      <c r="D6" s="115">
        <v>23540790</v>
      </c>
      <c r="E6" s="128">
        <f t="shared" si="0"/>
        <v>35.340635058006534</v>
      </c>
      <c r="F6" s="77">
        <v>6139601</v>
      </c>
      <c r="G6" s="128">
        <f t="shared" si="1"/>
        <v>37.393622998450866</v>
      </c>
      <c r="H6" s="77">
        <v>6123790</v>
      </c>
      <c r="I6" s="128">
        <f t="shared" si="2"/>
        <v>34.67979636077308</v>
      </c>
      <c r="J6" s="77">
        <v>5384603</v>
      </c>
      <c r="K6" s="128">
        <f aca="true" t="shared" si="4" ref="K6:K11">J6/$J$13*100</f>
        <v>33.531368775416986</v>
      </c>
      <c r="L6" s="77">
        <v>5892796</v>
      </c>
      <c r="M6" s="128">
        <f aca="true" t="shared" si="5" ref="M6:M11">L6/$L$13*100</f>
        <v>35.7664332815482</v>
      </c>
      <c r="N6" s="77">
        <v>5688067</v>
      </c>
      <c r="O6" s="128">
        <f aca="true" t="shared" si="6" ref="O6:O11">N6/$N$13*100</f>
        <v>36.29791069951274</v>
      </c>
      <c r="P6" s="300"/>
      <c r="Q6" s="240"/>
      <c r="R6" s="240"/>
    </row>
    <row r="7" spans="1:18" ht="18" customHeight="1">
      <c r="A7" s="24" t="s">
        <v>250</v>
      </c>
      <c r="B7" s="115">
        <v>2784916</v>
      </c>
      <c r="C7" s="128">
        <f t="shared" si="3"/>
        <v>4.140181097132024</v>
      </c>
      <c r="D7" s="115">
        <v>2628048</v>
      </c>
      <c r="E7" s="128">
        <f t="shared" si="0"/>
        <v>3.945359747184524</v>
      </c>
      <c r="F7" s="77">
        <v>668535</v>
      </c>
      <c r="G7" s="128">
        <f t="shared" si="1"/>
        <v>4.071754133740833</v>
      </c>
      <c r="H7" s="77">
        <v>641560</v>
      </c>
      <c r="I7" s="128">
        <f t="shared" si="2"/>
        <v>3.6332353253814356</v>
      </c>
      <c r="J7" s="77">
        <v>689941</v>
      </c>
      <c r="K7" s="128">
        <f t="shared" si="4"/>
        <v>4.296447872624959</v>
      </c>
      <c r="L7" s="77">
        <v>628014</v>
      </c>
      <c r="M7" s="128">
        <f t="shared" si="5"/>
        <v>3.811742478592202</v>
      </c>
      <c r="N7" s="77">
        <v>485163</v>
      </c>
      <c r="O7" s="128">
        <f t="shared" si="6"/>
        <v>3.0960259871600844</v>
      </c>
      <c r="P7" s="300"/>
      <c r="Q7" s="240"/>
      <c r="R7" s="240"/>
    </row>
    <row r="8" spans="1:18" ht="18" customHeight="1">
      <c r="A8" s="24" t="s">
        <v>251</v>
      </c>
      <c r="B8" s="115">
        <v>1336304</v>
      </c>
      <c r="C8" s="128">
        <f t="shared" si="3"/>
        <v>1.9866094922869888</v>
      </c>
      <c r="D8" s="115">
        <v>1247229</v>
      </c>
      <c r="E8" s="128">
        <f t="shared" si="0"/>
        <v>1.8724038115442359</v>
      </c>
      <c r="F8" s="77">
        <v>280315</v>
      </c>
      <c r="G8" s="128">
        <f t="shared" si="1"/>
        <v>1.7072759990121107</v>
      </c>
      <c r="H8" s="77">
        <v>326015</v>
      </c>
      <c r="I8" s="128">
        <f t="shared" si="2"/>
        <v>1.8462641290046586</v>
      </c>
      <c r="J8" s="77">
        <v>370700</v>
      </c>
      <c r="K8" s="128">
        <f t="shared" si="4"/>
        <v>2.3084484417973017</v>
      </c>
      <c r="L8" s="77">
        <v>270199</v>
      </c>
      <c r="M8" s="128">
        <f t="shared" si="5"/>
        <v>1.639977780707332</v>
      </c>
      <c r="N8" s="77">
        <v>264563</v>
      </c>
      <c r="O8" s="128">
        <f t="shared" si="6"/>
        <v>1.6882860466297585</v>
      </c>
      <c r="P8" s="300"/>
      <c r="Q8" s="240"/>
      <c r="R8" s="240"/>
    </row>
    <row r="9" spans="1:18" ht="18" customHeight="1">
      <c r="A9" s="24" t="s">
        <v>257</v>
      </c>
      <c r="B9" s="263">
        <v>0</v>
      </c>
      <c r="C9" s="128">
        <f t="shared" si="3"/>
        <v>0</v>
      </c>
      <c r="D9" s="115">
        <v>2521</v>
      </c>
      <c r="E9" s="128">
        <f t="shared" si="0"/>
        <v>0.003784653827727722</v>
      </c>
      <c r="F9" s="263">
        <v>0</v>
      </c>
      <c r="G9" s="128">
        <f t="shared" si="1"/>
        <v>0</v>
      </c>
      <c r="H9" s="263">
        <v>0</v>
      </c>
      <c r="I9" s="128">
        <f t="shared" si="2"/>
        <v>0</v>
      </c>
      <c r="J9" s="263">
        <v>0</v>
      </c>
      <c r="K9" s="128">
        <f t="shared" si="4"/>
        <v>0</v>
      </c>
      <c r="L9" s="77">
        <v>2521</v>
      </c>
      <c r="M9" s="128">
        <f t="shared" si="5"/>
        <v>0.015301255686228239</v>
      </c>
      <c r="N9" s="77">
        <v>194219</v>
      </c>
      <c r="O9" s="128">
        <f t="shared" si="6"/>
        <v>1.2393918563456907</v>
      </c>
      <c r="P9" s="300"/>
      <c r="Q9" s="240"/>
      <c r="R9" s="240"/>
    </row>
    <row r="10" spans="1:18" ht="18" customHeight="1">
      <c r="A10" s="24" t="s">
        <v>252</v>
      </c>
      <c r="B10" s="115">
        <v>729887</v>
      </c>
      <c r="C10" s="128">
        <f t="shared" si="3"/>
        <v>1.0850827674667394</v>
      </c>
      <c r="D10" s="115">
        <v>581913</v>
      </c>
      <c r="E10" s="128">
        <f t="shared" si="0"/>
        <v>0.873597486257248</v>
      </c>
      <c r="F10" s="77">
        <v>158935</v>
      </c>
      <c r="G10" s="128">
        <f t="shared" si="1"/>
        <v>0.9680035349624166</v>
      </c>
      <c r="H10" s="77">
        <v>169754</v>
      </c>
      <c r="I10" s="128">
        <f t="shared" si="2"/>
        <v>0.9613383462572483</v>
      </c>
      <c r="J10" s="77">
        <v>137935</v>
      </c>
      <c r="K10" s="128">
        <f t="shared" si="4"/>
        <v>0.858958283839522</v>
      </c>
      <c r="L10" s="77">
        <v>115288</v>
      </c>
      <c r="M10" s="128">
        <f t="shared" si="5"/>
        <v>0.6997426281451333</v>
      </c>
      <c r="N10" s="77">
        <v>119620</v>
      </c>
      <c r="O10" s="128">
        <f t="shared" si="6"/>
        <v>0.7633447492576501</v>
      </c>
      <c r="P10" s="300"/>
      <c r="Q10" s="240"/>
      <c r="R10" s="240"/>
    </row>
    <row r="11" spans="1:18" ht="18" customHeight="1">
      <c r="A11" s="24" t="s">
        <v>387</v>
      </c>
      <c r="B11" s="115">
        <v>22994</v>
      </c>
      <c r="C11" s="128">
        <f t="shared" si="3"/>
        <v>0.03418391224275841</v>
      </c>
      <c r="D11" s="115">
        <v>1474</v>
      </c>
      <c r="E11" s="128">
        <f t="shared" si="0"/>
        <v>0.0022128440071680533</v>
      </c>
      <c r="F11" s="77">
        <v>74</v>
      </c>
      <c r="G11" s="128">
        <f t="shared" si="1"/>
        <v>0.00045070161756201484</v>
      </c>
      <c r="H11" s="77">
        <v>1088</v>
      </c>
      <c r="I11" s="128">
        <f t="shared" si="2"/>
        <v>0.006161481442133241</v>
      </c>
      <c r="J11" s="77">
        <v>48</v>
      </c>
      <c r="K11" s="128">
        <f t="shared" si="4"/>
        <v>0.0002989088891455907</v>
      </c>
      <c r="L11" s="77">
        <v>263</v>
      </c>
      <c r="M11" s="128">
        <f t="shared" si="5"/>
        <v>0.001596283318317345</v>
      </c>
      <c r="N11" s="77">
        <v>18970</v>
      </c>
      <c r="O11" s="128">
        <f t="shared" si="6"/>
        <v>0.12105542462312008</v>
      </c>
      <c r="P11" s="300"/>
      <c r="Q11" s="240"/>
      <c r="R11" s="240"/>
    </row>
    <row r="12" spans="1:18" ht="18" customHeight="1">
      <c r="A12" s="20" t="s">
        <v>255</v>
      </c>
      <c r="B12" s="115">
        <f>B13-SUM(B5:B11)</f>
        <v>237187</v>
      </c>
      <c r="C12" s="128">
        <f>C13-SUM(C5:C11)</f>
        <v>0.3526128378326092</v>
      </c>
      <c r="D12" s="115">
        <f aca="true" t="shared" si="7" ref="D12:O12">D13-SUM(D5:D11)</f>
        <v>147432</v>
      </c>
      <c r="E12" s="223">
        <f>E13-SUM(E5:E11)</f>
        <v>0.22133244074953495</v>
      </c>
      <c r="F12" s="77">
        <f t="shared" si="7"/>
        <v>80081</v>
      </c>
      <c r="G12" s="223">
        <f>G13-SUM(G5:G11)</f>
        <v>0.4877383275132843</v>
      </c>
      <c r="H12" s="77">
        <f t="shared" si="7"/>
        <v>32507</v>
      </c>
      <c r="I12" s="223">
        <f>I13-SUM(I5:I11)</f>
        <v>0.18409124746271743</v>
      </c>
      <c r="J12" s="77">
        <f t="shared" si="7"/>
        <v>14438</v>
      </c>
      <c r="K12" s="223">
        <f t="shared" si="7"/>
        <v>0.08990930294758925</v>
      </c>
      <c r="L12" s="231">
        <f t="shared" si="7"/>
        <v>20407</v>
      </c>
      <c r="M12" s="223">
        <f t="shared" si="7"/>
        <v>0.12386066036845023</v>
      </c>
      <c r="N12" s="77">
        <f t="shared" si="7"/>
        <v>17715</v>
      </c>
      <c r="O12" s="128">
        <f t="shared" si="7"/>
        <v>0.11304674998409325</v>
      </c>
      <c r="P12" s="300"/>
      <c r="Q12" s="240"/>
      <c r="R12" s="240"/>
    </row>
    <row r="13" spans="1:16" ht="17.25" customHeight="1">
      <c r="A13" s="75" t="s">
        <v>32</v>
      </c>
      <c r="B13" s="81">
        <v>67265560</v>
      </c>
      <c r="C13" s="129">
        <v>100</v>
      </c>
      <c r="D13" s="81">
        <v>66611112</v>
      </c>
      <c r="E13" s="129">
        <v>100</v>
      </c>
      <c r="F13" s="81">
        <v>16418845</v>
      </c>
      <c r="G13" s="129">
        <v>100</v>
      </c>
      <c r="H13" s="81">
        <v>17658091</v>
      </c>
      <c r="I13" s="129">
        <v>100</v>
      </c>
      <c r="J13" s="81">
        <v>16058405</v>
      </c>
      <c r="K13" s="129">
        <v>100</v>
      </c>
      <c r="L13" s="81">
        <v>16475772</v>
      </c>
      <c r="M13" s="129">
        <v>100</v>
      </c>
      <c r="N13" s="81">
        <v>15670508</v>
      </c>
      <c r="O13" s="129">
        <v>100</v>
      </c>
      <c r="P13" s="300"/>
    </row>
    <row r="14" spans="1:16" ht="15.75">
      <c r="A14" s="8" t="s">
        <v>400</v>
      </c>
      <c r="B14" s="8"/>
      <c r="C14" s="8"/>
      <c r="D14" s="8"/>
      <c r="E14" s="8"/>
      <c r="N14" s="240"/>
      <c r="O14" s="240"/>
      <c r="P14" s="300"/>
    </row>
    <row r="15" spans="1:16" ht="12.75">
      <c r="A15" s="8"/>
      <c r="B15" s="8"/>
      <c r="C15" s="8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300"/>
    </row>
    <row r="16" spans="1:16" ht="18" customHeight="1">
      <c r="A16" s="309" t="s">
        <v>401</v>
      </c>
      <c r="B16" s="309"/>
      <c r="C16" s="309"/>
      <c r="D16" s="309"/>
      <c r="E16" s="309"/>
      <c r="F16" s="309"/>
      <c r="G16" s="309"/>
      <c r="H16" s="140"/>
      <c r="I16" s="140"/>
      <c r="J16" s="140"/>
      <c r="K16" s="140"/>
      <c r="N16" s="103"/>
      <c r="O16" s="103"/>
      <c r="P16" s="300"/>
    </row>
    <row r="17" spans="1:16" ht="10.5" customHeight="1">
      <c r="A17" s="353"/>
      <c r="B17" s="353"/>
      <c r="C17" s="353"/>
      <c r="D17" s="353"/>
      <c r="E17" s="353"/>
      <c r="F17" s="353"/>
      <c r="G17" s="353"/>
      <c r="H17" s="293"/>
      <c r="I17" s="293"/>
      <c r="J17" s="293"/>
      <c r="K17" s="293"/>
      <c r="P17" s="300"/>
    </row>
    <row r="18" spans="1:16" ht="15" customHeight="1">
      <c r="A18" s="303" t="s">
        <v>245</v>
      </c>
      <c r="B18" s="305">
        <v>2018</v>
      </c>
      <c r="C18" s="307"/>
      <c r="D18" s="351" t="s">
        <v>396</v>
      </c>
      <c r="E18" s="352"/>
      <c r="F18" s="351" t="s">
        <v>397</v>
      </c>
      <c r="G18" s="352"/>
      <c r="H18" s="351" t="s">
        <v>398</v>
      </c>
      <c r="I18" s="352"/>
      <c r="J18" s="351" t="s">
        <v>398</v>
      </c>
      <c r="K18" s="352"/>
      <c r="L18" s="351" t="s">
        <v>398</v>
      </c>
      <c r="M18" s="352"/>
      <c r="N18" s="351" t="s">
        <v>402</v>
      </c>
      <c r="O18" s="352"/>
      <c r="P18" s="300"/>
    </row>
    <row r="19" spans="1:16" ht="15" customHeight="1">
      <c r="A19" s="304"/>
      <c r="B19" s="139" t="s">
        <v>246</v>
      </c>
      <c r="C19" s="139" t="s">
        <v>247</v>
      </c>
      <c r="D19" s="242" t="s">
        <v>246</v>
      </c>
      <c r="E19" s="75" t="s">
        <v>247</v>
      </c>
      <c r="F19" s="242" t="s">
        <v>246</v>
      </c>
      <c r="G19" s="75" t="s">
        <v>247</v>
      </c>
      <c r="H19" s="242" t="s">
        <v>246</v>
      </c>
      <c r="I19" s="75" t="s">
        <v>247</v>
      </c>
      <c r="J19" s="242" t="s">
        <v>246</v>
      </c>
      <c r="K19" s="75" t="s">
        <v>247</v>
      </c>
      <c r="L19" s="242" t="s">
        <v>246</v>
      </c>
      <c r="M19" s="75" t="s">
        <v>247</v>
      </c>
      <c r="N19" s="242" t="s">
        <v>246</v>
      </c>
      <c r="O19" s="75" t="s">
        <v>247</v>
      </c>
      <c r="P19" s="300"/>
    </row>
    <row r="20" spans="1:16" ht="18" customHeight="1">
      <c r="A20" s="14" t="s">
        <v>248</v>
      </c>
      <c r="B20" s="297">
        <v>132244324</v>
      </c>
      <c r="C20" s="76">
        <f>B20/$B$32*100</f>
        <v>68.7206527483626</v>
      </c>
      <c r="D20" s="115">
        <v>133444202</v>
      </c>
      <c r="E20" s="76">
        <f aca="true" t="shared" si="8" ref="E20:E30">D20/$D$32*100</f>
        <v>67.02008974422617</v>
      </c>
      <c r="F20" s="114">
        <v>31140367</v>
      </c>
      <c r="G20" s="79">
        <f>F20/$F$32*100</f>
        <v>67.28797396569513</v>
      </c>
      <c r="H20" s="114">
        <v>32323328</v>
      </c>
      <c r="I20" s="79">
        <f>H20/$H$32*100</f>
        <v>66.60913427962694</v>
      </c>
      <c r="J20" s="114">
        <v>34417642</v>
      </c>
      <c r="K20" s="79">
        <f>J20/$J$32*100</f>
        <v>66.99230557591491</v>
      </c>
      <c r="L20" s="114">
        <v>35562865</v>
      </c>
      <c r="M20" s="79">
        <f aca="true" t="shared" si="9" ref="M20:M30">L20/$L$32*100</f>
        <v>67.18960567583245</v>
      </c>
      <c r="N20" s="114">
        <v>30155249</v>
      </c>
      <c r="O20" s="79">
        <f>N20/$N$32*100</f>
        <v>68.45218282799408</v>
      </c>
      <c r="P20" s="300"/>
    </row>
    <row r="21" spans="1:16" ht="18" customHeight="1">
      <c r="A21" s="24" t="s">
        <v>249</v>
      </c>
      <c r="B21" s="297">
        <v>41484950</v>
      </c>
      <c r="C21" s="76">
        <f aca="true" t="shared" si="10" ref="C21:C30">B21/$B$32*100</f>
        <v>21.557619692117637</v>
      </c>
      <c r="D21" s="115">
        <v>44580623</v>
      </c>
      <c r="E21" s="76">
        <f t="shared" si="8"/>
        <v>22.389862650709343</v>
      </c>
      <c r="F21" s="77">
        <v>9786386</v>
      </c>
      <c r="G21" s="78">
        <f aca="true" t="shared" si="11" ref="G21:G30">F21/$F$32*100</f>
        <v>21.146381684783716</v>
      </c>
      <c r="H21" s="77">
        <v>10560849</v>
      </c>
      <c r="I21" s="78">
        <f aca="true" t="shared" si="12" ref="I21:I30">H21/$H$32*100</f>
        <v>21.762889302359703</v>
      </c>
      <c r="J21" s="77">
        <v>12005730</v>
      </c>
      <c r="K21" s="78">
        <f aca="true" t="shared" si="13" ref="K21:K30">J21/$J$32*100</f>
        <v>23.368583263836868</v>
      </c>
      <c r="L21" s="77">
        <v>12227658</v>
      </c>
      <c r="M21" s="78">
        <f t="shared" si="9"/>
        <v>23.101949726461523</v>
      </c>
      <c r="N21" s="77">
        <v>9855694</v>
      </c>
      <c r="O21" s="78">
        <f aca="true" t="shared" si="14" ref="O21:O30">N21/$N$32*100</f>
        <v>22.37234942363647</v>
      </c>
      <c r="P21" s="300"/>
    </row>
    <row r="22" spans="1:16" ht="18" customHeight="1">
      <c r="A22" s="24" t="s">
        <v>251</v>
      </c>
      <c r="B22" s="297">
        <v>7400434</v>
      </c>
      <c r="C22" s="76">
        <f t="shared" si="10"/>
        <v>3.84562936025274</v>
      </c>
      <c r="D22" s="115">
        <v>7042506</v>
      </c>
      <c r="E22" s="76">
        <f t="shared" si="8"/>
        <v>3.5369793297145367</v>
      </c>
      <c r="F22" s="77">
        <v>1477648</v>
      </c>
      <c r="G22" s="78">
        <f t="shared" si="11"/>
        <v>3.192895580018741</v>
      </c>
      <c r="H22" s="77">
        <v>1763950</v>
      </c>
      <c r="I22" s="78">
        <f t="shared" si="12"/>
        <v>3.6349964462987208</v>
      </c>
      <c r="J22" s="77">
        <v>1824791</v>
      </c>
      <c r="K22" s="78">
        <f t="shared" si="13"/>
        <v>3.5518690177606977</v>
      </c>
      <c r="L22" s="77">
        <v>1976118</v>
      </c>
      <c r="M22" s="78">
        <f t="shared" si="9"/>
        <v>3.733517791351025</v>
      </c>
      <c r="N22" s="77">
        <v>1357207</v>
      </c>
      <c r="O22" s="78">
        <f t="shared" si="14"/>
        <v>3.0808494302080995</v>
      </c>
      <c r="P22" s="300"/>
    </row>
    <row r="23" spans="1:16" ht="18" customHeight="1">
      <c r="A23" s="24" t="s">
        <v>256</v>
      </c>
      <c r="B23" s="297">
        <v>4394672</v>
      </c>
      <c r="C23" s="76">
        <f t="shared" si="10"/>
        <v>2.283687642087022</v>
      </c>
      <c r="D23" s="115">
        <v>5092492</v>
      </c>
      <c r="E23" s="76">
        <f t="shared" si="8"/>
        <v>2.557617833870023</v>
      </c>
      <c r="F23" s="77">
        <v>1162603</v>
      </c>
      <c r="G23" s="78">
        <f t="shared" si="11"/>
        <v>2.512147669821587</v>
      </c>
      <c r="H23" s="77">
        <v>1293011</v>
      </c>
      <c r="I23" s="78">
        <f t="shared" si="12"/>
        <v>2.6645258595907793</v>
      </c>
      <c r="J23" s="77">
        <v>1434866</v>
      </c>
      <c r="K23" s="78">
        <f t="shared" si="13"/>
        <v>2.7928985237422923</v>
      </c>
      <c r="L23" s="77">
        <v>1202011</v>
      </c>
      <c r="M23" s="78">
        <f t="shared" si="9"/>
        <v>2.270982529332579</v>
      </c>
      <c r="N23" s="77">
        <v>1098723</v>
      </c>
      <c r="O23" s="78">
        <f t="shared" si="14"/>
        <v>2.4940927423057304</v>
      </c>
      <c r="P23" s="300"/>
    </row>
    <row r="24" spans="1:16" ht="18" customHeight="1">
      <c r="A24" s="24" t="s">
        <v>250</v>
      </c>
      <c r="B24" s="297">
        <v>2369161</v>
      </c>
      <c r="C24" s="76">
        <f t="shared" si="10"/>
        <v>1.231132539086997</v>
      </c>
      <c r="D24" s="115">
        <v>2488495</v>
      </c>
      <c r="E24" s="76">
        <f t="shared" si="8"/>
        <v>1.249804455558572</v>
      </c>
      <c r="F24" s="77">
        <v>527888</v>
      </c>
      <c r="G24" s="78">
        <f t="shared" si="11"/>
        <v>1.1406581688906514</v>
      </c>
      <c r="H24" s="77">
        <v>652999</v>
      </c>
      <c r="I24" s="78">
        <f t="shared" si="12"/>
        <v>1.3456441761028477</v>
      </c>
      <c r="J24" s="77">
        <v>646087</v>
      </c>
      <c r="K24" s="78">
        <f t="shared" si="13"/>
        <v>1.2575776612652934</v>
      </c>
      <c r="L24" s="77">
        <v>661522</v>
      </c>
      <c r="M24" s="78">
        <f t="shared" si="9"/>
        <v>1.2498262534778353</v>
      </c>
      <c r="N24" s="77">
        <v>495005</v>
      </c>
      <c r="O24" s="78">
        <f t="shared" si="14"/>
        <v>1.1236575350703026</v>
      </c>
      <c r="P24" s="300"/>
    </row>
    <row r="25" spans="1:16" ht="18" customHeight="1">
      <c r="A25" s="24" t="s">
        <v>253</v>
      </c>
      <c r="B25" s="297">
        <v>1242802</v>
      </c>
      <c r="C25" s="76">
        <f t="shared" si="10"/>
        <v>0.6458210234941391</v>
      </c>
      <c r="D25" s="115">
        <v>1312397</v>
      </c>
      <c r="E25" s="76">
        <f t="shared" si="8"/>
        <v>0.6591291596172398</v>
      </c>
      <c r="F25" s="77">
        <v>332825</v>
      </c>
      <c r="G25" s="78">
        <f t="shared" si="11"/>
        <v>0.719166859373638</v>
      </c>
      <c r="H25" s="77">
        <v>361207</v>
      </c>
      <c r="I25" s="78">
        <f t="shared" si="12"/>
        <v>0.7443443189309346</v>
      </c>
      <c r="J25" s="77">
        <v>277572</v>
      </c>
      <c r="K25" s="78">
        <f t="shared" si="13"/>
        <v>0.5402807154341908</v>
      </c>
      <c r="L25" s="77">
        <v>340794</v>
      </c>
      <c r="M25" s="78">
        <f t="shared" si="9"/>
        <v>0.6438686668436203</v>
      </c>
      <c r="N25" s="77">
        <v>275846</v>
      </c>
      <c r="O25" s="78">
        <f t="shared" si="14"/>
        <v>0.6261682940960247</v>
      </c>
      <c r="P25" s="300"/>
    </row>
    <row r="26" spans="1:16" ht="18" customHeight="1">
      <c r="A26" s="24" t="s">
        <v>254</v>
      </c>
      <c r="B26" s="297">
        <v>904443</v>
      </c>
      <c r="C26" s="76">
        <f t="shared" si="10"/>
        <v>0.469993051147415</v>
      </c>
      <c r="D26" s="115">
        <v>1055662</v>
      </c>
      <c r="E26" s="76">
        <f t="shared" si="8"/>
        <v>0.5301883552765319</v>
      </c>
      <c r="F26" s="77">
        <v>298502</v>
      </c>
      <c r="G26" s="78">
        <f t="shared" si="11"/>
        <v>0.645001865415007</v>
      </c>
      <c r="H26" s="77">
        <v>277195</v>
      </c>
      <c r="I26" s="78">
        <f t="shared" si="12"/>
        <v>0.5712196150297764</v>
      </c>
      <c r="J26" s="77">
        <v>218431</v>
      </c>
      <c r="K26" s="78">
        <f t="shared" si="13"/>
        <v>0.4251655676833605</v>
      </c>
      <c r="L26" s="77">
        <v>261533</v>
      </c>
      <c r="M26" s="78">
        <f t="shared" si="9"/>
        <v>0.49411933322069207</v>
      </c>
      <c r="N26" s="77">
        <v>224641</v>
      </c>
      <c r="O26" s="78">
        <f t="shared" si="14"/>
        <v>0.5099333387253216</v>
      </c>
      <c r="P26" s="300"/>
    </row>
    <row r="27" spans="1:16" ht="18" customHeight="1">
      <c r="A27" s="24" t="s">
        <v>309</v>
      </c>
      <c r="B27" s="297">
        <v>85476</v>
      </c>
      <c r="C27" s="76">
        <f t="shared" si="10"/>
        <v>0.044417532160541284</v>
      </c>
      <c r="D27" s="115">
        <v>231940</v>
      </c>
      <c r="E27" s="76">
        <f t="shared" si="8"/>
        <v>0.11648793564875765</v>
      </c>
      <c r="F27" s="77">
        <v>64493</v>
      </c>
      <c r="G27" s="78">
        <f t="shared" si="11"/>
        <v>0.13935620299431845</v>
      </c>
      <c r="H27" s="77">
        <v>71693</v>
      </c>
      <c r="I27" s="78">
        <f t="shared" si="12"/>
        <v>0.14773876823293983</v>
      </c>
      <c r="J27" s="77">
        <v>47180</v>
      </c>
      <c r="K27" s="78">
        <f t="shared" si="13"/>
        <v>0.09183362930765754</v>
      </c>
      <c r="L27" s="77">
        <v>48575</v>
      </c>
      <c r="M27" s="78">
        <f t="shared" si="9"/>
        <v>0.09177368290500672</v>
      </c>
      <c r="N27" s="77">
        <v>166885</v>
      </c>
      <c r="O27" s="78">
        <f t="shared" si="14"/>
        <v>0.37882766384219846</v>
      </c>
      <c r="P27" s="300"/>
    </row>
    <row r="28" spans="1:16" ht="18" customHeight="1">
      <c r="A28" s="24" t="s">
        <v>252</v>
      </c>
      <c r="B28" s="297">
        <v>944702</v>
      </c>
      <c r="C28" s="76">
        <f t="shared" si="10"/>
        <v>0.49091360694379327</v>
      </c>
      <c r="D28" s="115">
        <v>889028</v>
      </c>
      <c r="E28" s="76">
        <f t="shared" si="8"/>
        <v>0.44649925176314437</v>
      </c>
      <c r="F28" s="77">
        <v>289605</v>
      </c>
      <c r="G28" s="78">
        <f t="shared" si="11"/>
        <v>0.6257772652562231</v>
      </c>
      <c r="H28" s="77">
        <v>218250</v>
      </c>
      <c r="I28" s="78">
        <f t="shared" si="12"/>
        <v>0.4497508287676498</v>
      </c>
      <c r="J28" s="77">
        <v>185550</v>
      </c>
      <c r="K28" s="78">
        <f t="shared" si="13"/>
        <v>0.36116426278159935</v>
      </c>
      <c r="L28" s="77">
        <v>195622</v>
      </c>
      <c r="M28" s="78">
        <f t="shared" si="9"/>
        <v>0.3695924116776783</v>
      </c>
      <c r="N28" s="77">
        <v>164957</v>
      </c>
      <c r="O28" s="78">
        <f t="shared" si="14"/>
        <v>0.3744511187010069</v>
      </c>
      <c r="P28" s="300"/>
    </row>
    <row r="29" spans="1:16" ht="18" customHeight="1">
      <c r="A29" s="24" t="s">
        <v>316</v>
      </c>
      <c r="B29" s="297">
        <v>322350</v>
      </c>
      <c r="C29" s="76">
        <f t="shared" si="10"/>
        <v>0.16750890883932898</v>
      </c>
      <c r="D29" s="115">
        <v>292131</v>
      </c>
      <c r="E29" s="76">
        <f t="shared" si="8"/>
        <v>0.14671784568857127</v>
      </c>
      <c r="F29" s="77">
        <v>60044</v>
      </c>
      <c r="G29" s="78">
        <f t="shared" si="11"/>
        <v>0.12974282251703065</v>
      </c>
      <c r="H29" s="77">
        <v>79532</v>
      </c>
      <c r="I29" s="78">
        <f t="shared" si="12"/>
        <v>0.1638927052167181</v>
      </c>
      <c r="J29" s="77">
        <v>70228</v>
      </c>
      <c r="K29" s="78">
        <f t="shared" si="13"/>
        <v>0.1366954667023776</v>
      </c>
      <c r="L29" s="77">
        <v>82326</v>
      </c>
      <c r="M29" s="78">
        <f t="shared" si="9"/>
        <v>0.1555400971453954</v>
      </c>
      <c r="N29" s="77">
        <v>59434</v>
      </c>
      <c r="O29" s="78">
        <f t="shared" si="14"/>
        <v>0.1349147219510275</v>
      </c>
      <c r="P29" s="300"/>
    </row>
    <row r="30" spans="1:16" ht="18" customHeight="1">
      <c r="A30" s="24" t="s">
        <v>257</v>
      </c>
      <c r="B30" s="297">
        <v>466179</v>
      </c>
      <c r="C30" s="76">
        <f t="shared" si="10"/>
        <v>0.24224952881591297</v>
      </c>
      <c r="D30" s="115">
        <v>1865319</v>
      </c>
      <c r="E30" s="76">
        <f t="shared" si="8"/>
        <v>0.9368248669328487</v>
      </c>
      <c r="F30" s="77">
        <v>879630</v>
      </c>
      <c r="G30" s="78">
        <f t="shared" si="11"/>
        <v>1.9007008022559402</v>
      </c>
      <c r="H30" s="77">
        <v>725858</v>
      </c>
      <c r="I30" s="78">
        <f t="shared" si="12"/>
        <v>1.4957857368505325</v>
      </c>
      <c r="J30" s="77">
        <v>108540</v>
      </c>
      <c r="K30" s="78">
        <f t="shared" si="13"/>
        <v>0.21126795517280947</v>
      </c>
      <c r="L30" s="77">
        <v>151291</v>
      </c>
      <c r="M30" s="78">
        <f t="shared" si="9"/>
        <v>0.28583699969905035</v>
      </c>
      <c r="N30" s="77">
        <v>59174</v>
      </c>
      <c r="O30" s="78">
        <f t="shared" si="14"/>
        <v>0.1343245239548087</v>
      </c>
      <c r="P30" s="300"/>
    </row>
    <row r="31" spans="1:16" ht="18" customHeight="1">
      <c r="A31" s="20" t="s">
        <v>255</v>
      </c>
      <c r="B31" s="297">
        <f>B32-SUM(B20:B30)</f>
        <v>578033</v>
      </c>
      <c r="C31" s="80">
        <f>C32-SUM(C20:C30)</f>
        <v>0.30037436669188367</v>
      </c>
      <c r="D31" s="115">
        <f aca="true" t="shared" si="15" ref="D31:O31">D32-SUM(D20:D30)</f>
        <v>815953</v>
      </c>
      <c r="E31" s="76">
        <f t="shared" si="15"/>
        <v>0.40979857099424066</v>
      </c>
      <c r="F31" s="77">
        <f t="shared" si="15"/>
        <v>259255</v>
      </c>
      <c r="G31" s="80">
        <f t="shared" si="15"/>
        <v>0.5601971129780026</v>
      </c>
      <c r="H31" s="77">
        <f t="shared" si="15"/>
        <v>198998</v>
      </c>
      <c r="I31" s="80">
        <f t="shared" si="15"/>
        <v>0.41007796299246024</v>
      </c>
      <c r="J31" s="77">
        <f t="shared" si="15"/>
        <v>138898</v>
      </c>
      <c r="K31" s="80">
        <f t="shared" si="15"/>
        <v>0.27035836039793537</v>
      </c>
      <c r="L31" s="231">
        <f t="shared" si="15"/>
        <v>218802</v>
      </c>
      <c r="M31" s="80">
        <f t="shared" si="15"/>
        <v>0.4133868320531633</v>
      </c>
      <c r="N31" s="77">
        <f t="shared" si="15"/>
        <v>140198</v>
      </c>
      <c r="O31" s="78">
        <f t="shared" si="15"/>
        <v>0.3182483795149267</v>
      </c>
      <c r="P31" s="300"/>
    </row>
    <row r="32" spans="1:17" ht="15" customHeight="1">
      <c r="A32" s="75" t="s">
        <v>32</v>
      </c>
      <c r="B32" s="298">
        <v>192437526</v>
      </c>
      <c r="C32" s="130">
        <v>100</v>
      </c>
      <c r="D32" s="82">
        <v>199110748</v>
      </c>
      <c r="E32" s="130">
        <v>100</v>
      </c>
      <c r="F32" s="82">
        <v>46279246</v>
      </c>
      <c r="G32" s="130">
        <v>100</v>
      </c>
      <c r="H32" s="82">
        <v>48526870</v>
      </c>
      <c r="I32" s="130">
        <v>100</v>
      </c>
      <c r="J32" s="82">
        <v>51375515</v>
      </c>
      <c r="K32" s="130">
        <v>100</v>
      </c>
      <c r="L32" s="82">
        <v>52929117</v>
      </c>
      <c r="M32" s="130">
        <v>100</v>
      </c>
      <c r="N32" s="82">
        <v>44053013</v>
      </c>
      <c r="O32" s="130">
        <v>100</v>
      </c>
      <c r="P32" s="300"/>
      <c r="Q32" s="12"/>
    </row>
    <row r="33" spans="1:16" ht="15.75">
      <c r="A33" s="8" t="s">
        <v>403</v>
      </c>
      <c r="B33" s="8"/>
      <c r="C33" s="8"/>
      <c r="D33" s="8"/>
      <c r="E33" s="8"/>
      <c r="N33" s="56"/>
      <c r="O33" s="56"/>
      <c r="P33" s="300"/>
    </row>
    <row r="34" spans="4:11" ht="12.75">
      <c r="D34" s="56"/>
      <c r="E34" s="56"/>
      <c r="F34" s="56"/>
      <c r="G34" s="56"/>
      <c r="H34" s="56"/>
      <c r="I34" s="56"/>
      <c r="J34" s="56"/>
      <c r="K34" s="56"/>
    </row>
    <row r="35" spans="4:15" ht="12.75"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42"/>
    </row>
    <row r="36" spans="4:15" ht="12.75">
      <c r="D36" s="296"/>
      <c r="E36" s="42"/>
      <c r="F36" s="296"/>
      <c r="G36" s="42"/>
      <c r="H36" s="296"/>
      <c r="I36" s="42"/>
      <c r="J36" s="296"/>
      <c r="K36" s="42"/>
      <c r="L36" s="296"/>
      <c r="M36" s="42"/>
      <c r="N36" s="296"/>
      <c r="O36" s="42"/>
    </row>
    <row r="37" spans="4:14" ht="12.75">
      <c r="D37" s="296"/>
      <c r="F37" s="296"/>
      <c r="H37" s="296"/>
      <c r="J37" s="296"/>
      <c r="L37" s="296"/>
      <c r="N37" s="296"/>
    </row>
    <row r="38" spans="4:14" ht="12.75">
      <c r="D38" s="296"/>
      <c r="F38" s="296"/>
      <c r="H38" s="296"/>
      <c r="J38" s="296"/>
      <c r="L38" s="296"/>
      <c r="N38" s="296"/>
    </row>
    <row r="39" spans="4:14" ht="12.75">
      <c r="D39" s="296"/>
      <c r="F39" s="296"/>
      <c r="H39" s="296"/>
      <c r="J39" s="296"/>
      <c r="L39" s="296"/>
      <c r="N39" s="296"/>
    </row>
    <row r="40" spans="4:14" ht="12.75">
      <c r="D40" s="296"/>
      <c r="F40" s="296"/>
      <c r="H40" s="296"/>
      <c r="J40" s="296"/>
      <c r="L40" s="296"/>
      <c r="N40" s="296"/>
    </row>
    <row r="41" spans="4:14" ht="12.75">
      <c r="D41" s="296"/>
      <c r="F41" s="296"/>
      <c r="H41" s="296"/>
      <c r="J41" s="296"/>
      <c r="L41" s="296"/>
      <c r="N41" s="296"/>
    </row>
    <row r="42" spans="4:14" ht="12.75">
      <c r="D42" s="296"/>
      <c r="F42" s="296"/>
      <c r="H42" s="296"/>
      <c r="J42" s="296"/>
      <c r="L42" s="296"/>
      <c r="N42" s="296"/>
    </row>
    <row r="43" spans="4:14" ht="12.75">
      <c r="D43" s="296"/>
      <c r="F43" s="296"/>
      <c r="H43" s="296"/>
      <c r="J43" s="296"/>
      <c r="L43" s="296"/>
      <c r="N43" s="296"/>
    </row>
    <row r="44" spans="4:14" ht="12.75">
      <c r="D44" s="296"/>
      <c r="F44" s="296"/>
      <c r="H44" s="296"/>
      <c r="J44" s="296"/>
      <c r="L44" s="296"/>
      <c r="N44" s="296"/>
    </row>
    <row r="45" spans="4:14" ht="12.75">
      <c r="D45" s="296"/>
      <c r="F45" s="296"/>
      <c r="H45" s="296"/>
      <c r="J45" s="296"/>
      <c r="L45" s="296"/>
      <c r="N45" s="296"/>
    </row>
    <row r="46" spans="4:14" ht="12.75">
      <c r="D46" s="296"/>
      <c r="F46" s="296"/>
      <c r="H46" s="296"/>
      <c r="J46" s="296"/>
      <c r="L46" s="296"/>
      <c r="N46" s="296"/>
    </row>
    <row r="47" ht="12.75">
      <c r="D47" s="296"/>
    </row>
    <row r="48" ht="12.75">
      <c r="D48" s="296"/>
    </row>
    <row r="49" ht="12.75">
      <c r="D49" s="296"/>
    </row>
    <row r="50" ht="12.75">
      <c r="D50" s="296"/>
    </row>
    <row r="51" ht="12.75">
      <c r="D51" s="296"/>
    </row>
    <row r="52" ht="12.75">
      <c r="D52" s="296"/>
    </row>
    <row r="53" ht="12.75">
      <c r="D53" s="296"/>
    </row>
    <row r="54" ht="12.75">
      <c r="D54" s="296"/>
    </row>
  </sheetData>
  <sheetProtection/>
  <mergeCells count="21">
    <mergeCell ref="H3:I3"/>
    <mergeCell ref="F18:G18"/>
    <mergeCell ref="B18:C18"/>
    <mergeCell ref="L3:M3"/>
    <mergeCell ref="H18:I18"/>
    <mergeCell ref="N3:O3"/>
    <mergeCell ref="N18:O18"/>
    <mergeCell ref="D18:E18"/>
    <mergeCell ref="P1:P33"/>
    <mergeCell ref="A2:G2"/>
    <mergeCell ref="A3:A4"/>
    <mergeCell ref="D3:E3"/>
    <mergeCell ref="F3:G3"/>
    <mergeCell ref="B3:C3"/>
    <mergeCell ref="J3:K3"/>
    <mergeCell ref="A1:M1"/>
    <mergeCell ref="L18:M18"/>
    <mergeCell ref="A16:G16"/>
    <mergeCell ref="A17:G17"/>
    <mergeCell ref="A18:A19"/>
    <mergeCell ref="J18:K18"/>
  </mergeCells>
  <printOptions horizontalCentered="1"/>
  <pageMargins left="0.25" right="0.25" top="0.5" bottom="0.5" header="0" footer="0"/>
  <pageSetup fitToHeight="1" fitToWidth="1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43.140625" style="3" customWidth="1"/>
    <col min="2" max="8" width="13.8515625" style="3" customWidth="1"/>
    <col min="9" max="9" width="6.7109375" style="38" customWidth="1"/>
    <col min="10" max="16384" width="9.140625" style="3" customWidth="1"/>
  </cols>
  <sheetData>
    <row r="1" spans="1:9" ht="18" customHeight="1">
      <c r="A1" s="312" t="s">
        <v>365</v>
      </c>
      <c r="B1" s="312"/>
      <c r="C1" s="312"/>
      <c r="D1" s="312"/>
      <c r="E1" s="312"/>
      <c r="F1" s="312"/>
      <c r="G1" s="312"/>
      <c r="H1" s="141"/>
      <c r="I1" s="300">
        <v>10</v>
      </c>
    </row>
    <row r="2" spans="1:9" ht="18" customHeight="1">
      <c r="A2" s="308" t="s">
        <v>206</v>
      </c>
      <c r="B2" s="308"/>
      <c r="C2" s="308"/>
      <c r="D2" s="308"/>
      <c r="E2" s="308"/>
      <c r="F2" s="308"/>
      <c r="G2" s="308"/>
      <c r="H2" s="308"/>
      <c r="I2" s="300"/>
    </row>
    <row r="3" spans="1:14" ht="34.5" customHeight="1">
      <c r="A3" s="303" t="s">
        <v>261</v>
      </c>
      <c r="B3" s="303">
        <v>2018</v>
      </c>
      <c r="C3" s="303" t="s">
        <v>388</v>
      </c>
      <c r="D3" s="305" t="s">
        <v>388</v>
      </c>
      <c r="E3" s="306"/>
      <c r="F3" s="306"/>
      <c r="G3" s="307"/>
      <c r="H3" s="242" t="s">
        <v>386</v>
      </c>
      <c r="I3" s="300"/>
      <c r="J3" s="42"/>
      <c r="K3" s="42"/>
      <c r="L3" s="42"/>
      <c r="N3" s="42"/>
    </row>
    <row r="4" spans="1:14" ht="34.5" customHeight="1">
      <c r="A4" s="304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00"/>
      <c r="J4" s="42"/>
      <c r="K4" s="42"/>
      <c r="L4" s="42"/>
      <c r="N4" s="42"/>
    </row>
    <row r="5" spans="1:9" ht="21.75" customHeight="1">
      <c r="A5" s="95" t="s">
        <v>358</v>
      </c>
      <c r="B5" s="164">
        <v>67266</v>
      </c>
      <c r="C5" s="164">
        <v>66611</v>
      </c>
      <c r="D5" s="164">
        <v>16419</v>
      </c>
      <c r="E5" s="164">
        <v>17658</v>
      </c>
      <c r="F5" s="164">
        <v>16058</v>
      </c>
      <c r="G5" s="164">
        <v>16476</v>
      </c>
      <c r="H5" s="164">
        <f>'[15]Table 1'!H5</f>
        <v>15671</v>
      </c>
      <c r="I5" s="300"/>
    </row>
    <row r="6" spans="1:14" ht="21.75" customHeight="1">
      <c r="A6" s="15" t="s">
        <v>27</v>
      </c>
      <c r="B6" s="150">
        <v>23707</v>
      </c>
      <c r="C6" s="150">
        <v>23454</v>
      </c>
      <c r="D6" s="151">
        <v>6326</v>
      </c>
      <c r="E6" s="151">
        <v>5939</v>
      </c>
      <c r="F6" s="151">
        <v>5172</v>
      </c>
      <c r="G6" s="151">
        <v>6017</v>
      </c>
      <c r="H6" s="150">
        <v>6299</v>
      </c>
      <c r="I6" s="300"/>
      <c r="J6" s="42"/>
      <c r="K6" s="42"/>
      <c r="L6" s="42"/>
      <c r="M6" s="42"/>
      <c r="N6" s="42"/>
    </row>
    <row r="7" spans="1:9" ht="21.75" customHeight="1">
      <c r="A7" s="28" t="s">
        <v>262</v>
      </c>
      <c r="B7" s="165"/>
      <c r="C7" s="165"/>
      <c r="D7" s="166"/>
      <c r="E7" s="166"/>
      <c r="F7" s="166"/>
      <c r="G7" s="166"/>
      <c r="H7" s="165"/>
      <c r="I7" s="300"/>
    </row>
    <row r="8" spans="1:9" ht="21.75" customHeight="1">
      <c r="A8" s="5" t="s">
        <v>263</v>
      </c>
      <c r="B8" s="165"/>
      <c r="C8" s="165"/>
      <c r="D8" s="166"/>
      <c r="E8" s="166"/>
      <c r="F8" s="166"/>
      <c r="G8" s="166"/>
      <c r="H8" s="165"/>
      <c r="I8" s="300"/>
    </row>
    <row r="9" spans="1:9" ht="21.75" customHeight="1">
      <c r="A9" s="5" t="s">
        <v>51</v>
      </c>
      <c r="B9" s="167">
        <v>279</v>
      </c>
      <c r="C9" s="167">
        <v>406</v>
      </c>
      <c r="D9" s="167">
        <v>105</v>
      </c>
      <c r="E9" s="167">
        <v>104</v>
      </c>
      <c r="F9" s="167">
        <v>88</v>
      </c>
      <c r="G9" s="167">
        <v>109</v>
      </c>
      <c r="H9" s="167">
        <v>106</v>
      </c>
      <c r="I9" s="300"/>
    </row>
    <row r="10" spans="1:9" ht="21.75" customHeight="1">
      <c r="A10" s="5" t="s">
        <v>52</v>
      </c>
      <c r="B10" s="167">
        <v>4949</v>
      </c>
      <c r="C10" s="167">
        <v>6810</v>
      </c>
      <c r="D10" s="167">
        <v>1767</v>
      </c>
      <c r="E10" s="167">
        <v>1725</v>
      </c>
      <c r="F10" s="167">
        <v>1399</v>
      </c>
      <c r="G10" s="167">
        <v>1919</v>
      </c>
      <c r="H10" s="167">
        <v>1881</v>
      </c>
      <c r="I10" s="300"/>
    </row>
    <row r="11" spans="1:9" ht="21.75" customHeight="1">
      <c r="A11" s="5" t="s">
        <v>264</v>
      </c>
      <c r="B11" s="167"/>
      <c r="C11" s="167"/>
      <c r="D11" s="167"/>
      <c r="E11" s="167"/>
      <c r="F11" s="167"/>
      <c r="G11" s="167"/>
      <c r="H11" s="167"/>
      <c r="I11" s="300"/>
    </row>
    <row r="12" spans="1:9" ht="21.75" customHeight="1">
      <c r="A12" s="5" t="s">
        <v>53</v>
      </c>
      <c r="B12" s="167">
        <v>119532</v>
      </c>
      <c r="C12" s="167">
        <v>105502</v>
      </c>
      <c r="D12" s="167">
        <v>27193</v>
      </c>
      <c r="E12" s="167">
        <v>27246</v>
      </c>
      <c r="F12" s="167">
        <v>25308</v>
      </c>
      <c r="G12" s="167">
        <v>25755</v>
      </c>
      <c r="H12" s="167">
        <v>31065</v>
      </c>
      <c r="I12" s="300"/>
    </row>
    <row r="13" spans="1:9" ht="21.75" customHeight="1">
      <c r="A13" s="5" t="s">
        <v>52</v>
      </c>
      <c r="B13" s="167">
        <v>14922</v>
      </c>
      <c r="C13" s="167">
        <v>13396</v>
      </c>
      <c r="D13" s="167">
        <v>3537</v>
      </c>
      <c r="E13" s="167">
        <v>3513</v>
      </c>
      <c r="F13" s="167">
        <v>3093</v>
      </c>
      <c r="G13" s="167">
        <v>3253</v>
      </c>
      <c r="H13" s="167">
        <v>3753</v>
      </c>
      <c r="I13" s="300"/>
    </row>
    <row r="14" spans="1:9" ht="21.75" customHeight="1">
      <c r="A14" s="5" t="s">
        <v>265</v>
      </c>
      <c r="B14" s="167"/>
      <c r="C14" s="167"/>
      <c r="D14" s="167"/>
      <c r="E14" s="167"/>
      <c r="F14" s="167"/>
      <c r="G14" s="167"/>
      <c r="H14" s="167"/>
      <c r="I14" s="300"/>
    </row>
    <row r="15" spans="1:9" ht="21.75" customHeight="1">
      <c r="A15" s="5" t="s">
        <v>81</v>
      </c>
      <c r="B15" s="167">
        <v>6939</v>
      </c>
      <c r="C15" s="167">
        <v>7744</v>
      </c>
      <c r="D15" s="167">
        <v>2121</v>
      </c>
      <c r="E15" s="167">
        <v>1621</v>
      </c>
      <c r="F15" s="167">
        <v>1774</v>
      </c>
      <c r="G15" s="167">
        <v>2228</v>
      </c>
      <c r="H15" s="167">
        <v>2056</v>
      </c>
      <c r="I15" s="300"/>
    </row>
    <row r="16" spans="1:9" ht="21.75" customHeight="1">
      <c r="A16" s="5" t="s">
        <v>52</v>
      </c>
      <c r="B16" s="167">
        <v>669</v>
      </c>
      <c r="C16" s="167">
        <v>787</v>
      </c>
      <c r="D16" s="167">
        <v>214</v>
      </c>
      <c r="E16" s="167">
        <v>171</v>
      </c>
      <c r="F16" s="167">
        <v>174</v>
      </c>
      <c r="G16" s="167">
        <v>228</v>
      </c>
      <c r="H16" s="167">
        <v>224</v>
      </c>
      <c r="I16" s="300"/>
    </row>
    <row r="17" spans="1:9" ht="21.75" customHeight="1">
      <c r="A17" s="15" t="s">
        <v>266</v>
      </c>
      <c r="B17" s="151">
        <v>520</v>
      </c>
      <c r="C17" s="151">
        <v>475</v>
      </c>
      <c r="D17" s="151">
        <v>116</v>
      </c>
      <c r="E17" s="151">
        <v>118</v>
      </c>
      <c r="F17" s="151">
        <v>115</v>
      </c>
      <c r="G17" s="151">
        <v>126</v>
      </c>
      <c r="H17" s="151">
        <v>112</v>
      </c>
      <c r="I17" s="300"/>
    </row>
    <row r="18" spans="1:9" ht="21.75" customHeight="1">
      <c r="A18" s="15" t="s">
        <v>28</v>
      </c>
      <c r="B18" s="151">
        <v>747</v>
      </c>
      <c r="C18" s="151">
        <v>1034</v>
      </c>
      <c r="D18" s="151">
        <v>218</v>
      </c>
      <c r="E18" s="151">
        <v>222</v>
      </c>
      <c r="F18" s="151">
        <v>233</v>
      </c>
      <c r="G18" s="151">
        <v>361</v>
      </c>
      <c r="H18" s="151">
        <v>410</v>
      </c>
      <c r="I18" s="300"/>
    </row>
    <row r="19" spans="1:9" ht="21.75" customHeight="1">
      <c r="A19" s="28" t="s">
        <v>262</v>
      </c>
      <c r="B19" s="165"/>
      <c r="C19" s="165"/>
      <c r="D19" s="166"/>
      <c r="E19" s="166"/>
      <c r="F19" s="166"/>
      <c r="G19" s="166"/>
      <c r="H19" s="165"/>
      <c r="I19" s="300"/>
    </row>
    <row r="20" spans="1:9" ht="21.75" customHeight="1">
      <c r="A20" s="5" t="s">
        <v>267</v>
      </c>
      <c r="B20" s="165"/>
      <c r="C20" s="165"/>
      <c r="D20" s="166"/>
      <c r="E20" s="166"/>
      <c r="F20" s="166"/>
      <c r="G20" s="166"/>
      <c r="H20" s="165"/>
      <c r="I20" s="300"/>
    </row>
    <row r="21" spans="1:9" ht="21.75" customHeight="1">
      <c r="A21" s="5" t="s">
        <v>53</v>
      </c>
      <c r="B21" s="167">
        <v>85</v>
      </c>
      <c r="C21" s="167">
        <v>68</v>
      </c>
      <c r="D21" s="167">
        <v>17</v>
      </c>
      <c r="E21" s="167">
        <v>16</v>
      </c>
      <c r="F21" s="167">
        <v>15</v>
      </c>
      <c r="G21" s="167">
        <v>20</v>
      </c>
      <c r="H21" s="167">
        <v>13</v>
      </c>
      <c r="I21" s="300"/>
    </row>
    <row r="22" spans="1:9" ht="21.75" customHeight="1">
      <c r="A22" s="5" t="s">
        <v>52</v>
      </c>
      <c r="B22" s="167">
        <v>37</v>
      </c>
      <c r="C22" s="167">
        <v>30</v>
      </c>
      <c r="D22" s="167">
        <v>8</v>
      </c>
      <c r="E22" s="167">
        <v>7</v>
      </c>
      <c r="F22" s="167">
        <v>7</v>
      </c>
      <c r="G22" s="167">
        <v>8</v>
      </c>
      <c r="H22" s="167">
        <v>6</v>
      </c>
      <c r="I22" s="300"/>
    </row>
    <row r="23" spans="1:9" ht="21.75" customHeight="1">
      <c r="A23" s="89" t="s">
        <v>55</v>
      </c>
      <c r="B23" s="151">
        <v>739</v>
      </c>
      <c r="C23" s="151">
        <v>622</v>
      </c>
      <c r="D23" s="151">
        <v>146</v>
      </c>
      <c r="E23" s="151">
        <v>205</v>
      </c>
      <c r="F23" s="151">
        <v>80</v>
      </c>
      <c r="G23" s="151">
        <v>191</v>
      </c>
      <c r="H23" s="151">
        <v>172</v>
      </c>
      <c r="I23" s="300"/>
    </row>
    <row r="24" spans="1:9" ht="21.75" customHeight="1">
      <c r="A24" s="89" t="s">
        <v>56</v>
      </c>
      <c r="B24" s="151">
        <v>173</v>
      </c>
      <c r="C24" s="151">
        <v>246</v>
      </c>
      <c r="D24" s="151">
        <v>33</v>
      </c>
      <c r="E24" s="151">
        <v>86</v>
      </c>
      <c r="F24" s="151">
        <v>43</v>
      </c>
      <c r="G24" s="151">
        <v>84</v>
      </c>
      <c r="H24" s="151">
        <v>48</v>
      </c>
      <c r="I24" s="300"/>
    </row>
    <row r="25" spans="1:9" ht="21.75" customHeight="1">
      <c r="A25" s="18" t="s">
        <v>268</v>
      </c>
      <c r="B25" s="148">
        <v>3242</v>
      </c>
      <c r="C25" s="148">
        <v>3069</v>
      </c>
      <c r="D25" s="148">
        <v>812</v>
      </c>
      <c r="E25" s="148">
        <v>691</v>
      </c>
      <c r="F25" s="148">
        <v>816</v>
      </c>
      <c r="G25" s="148">
        <v>750</v>
      </c>
      <c r="H25" s="148">
        <v>636</v>
      </c>
      <c r="I25" s="300"/>
    </row>
    <row r="26" spans="1:9" ht="18" customHeight="1">
      <c r="A26" s="301" t="s">
        <v>359</v>
      </c>
      <c r="B26" s="301"/>
      <c r="C26" s="301"/>
      <c r="D26" s="301"/>
      <c r="E26" s="301"/>
      <c r="F26" s="301"/>
      <c r="G26" s="301"/>
      <c r="H26" s="126"/>
      <c r="I26" s="300"/>
    </row>
    <row r="27" spans="2:8" ht="19.5" customHeight="1">
      <c r="B27" s="56"/>
      <c r="C27" s="56"/>
      <c r="D27" s="56"/>
      <c r="E27" s="56"/>
      <c r="F27" s="56"/>
      <c r="G27" s="56"/>
      <c r="H27" s="56"/>
    </row>
    <row r="28" spans="2:8" ht="19.5" customHeight="1">
      <c r="B28" s="42"/>
      <c r="C28" s="42"/>
      <c r="D28" s="42"/>
      <c r="E28" s="42"/>
      <c r="F28" s="42"/>
      <c r="G28" s="42"/>
      <c r="H28" s="42"/>
    </row>
    <row r="29" spans="4:7" ht="12.75">
      <c r="D29" s="35"/>
      <c r="E29" s="35"/>
      <c r="F29" s="35"/>
      <c r="G29" s="35"/>
    </row>
  </sheetData>
  <sheetProtection/>
  <mergeCells count="8">
    <mergeCell ref="A26:G26"/>
    <mergeCell ref="I1:I26"/>
    <mergeCell ref="A3:A4"/>
    <mergeCell ref="B3:B4"/>
    <mergeCell ref="C3:C4"/>
    <mergeCell ref="D3:G3"/>
    <mergeCell ref="A1:G1"/>
    <mergeCell ref="A2:H2"/>
  </mergeCells>
  <printOptions horizontalCentered="1"/>
  <pageMargins left="0.25" right="0.25" top="0.5" bottom="0.5" header="0" footer="0"/>
  <pageSetup fitToHeight="1" fitToWidth="1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43.140625" style="3" customWidth="1"/>
    <col min="2" max="8" width="14.57421875" style="90" customWidth="1"/>
    <col min="9" max="9" width="6.7109375" style="38" customWidth="1"/>
    <col min="10" max="16384" width="9.140625" style="3" customWidth="1"/>
  </cols>
  <sheetData>
    <row r="1" spans="1:9" ht="18" customHeight="1">
      <c r="A1" s="312" t="s">
        <v>366</v>
      </c>
      <c r="B1" s="312"/>
      <c r="C1" s="312"/>
      <c r="D1" s="312"/>
      <c r="E1" s="312"/>
      <c r="F1" s="312"/>
      <c r="G1" s="312"/>
      <c r="H1" s="141"/>
      <c r="I1" s="313">
        <v>11</v>
      </c>
    </row>
    <row r="2" spans="1:9" ht="18" customHeight="1">
      <c r="A2" s="308" t="s">
        <v>206</v>
      </c>
      <c r="B2" s="308"/>
      <c r="C2" s="308"/>
      <c r="D2" s="308"/>
      <c r="E2" s="308"/>
      <c r="F2" s="308"/>
      <c r="G2" s="308"/>
      <c r="H2" s="308"/>
      <c r="I2" s="313"/>
    </row>
    <row r="3" spans="1:9" ht="34.5" customHeight="1">
      <c r="A3" s="303" t="s">
        <v>49</v>
      </c>
      <c r="B3" s="303">
        <v>2018</v>
      </c>
      <c r="C3" s="303" t="s">
        <v>388</v>
      </c>
      <c r="D3" s="305" t="s">
        <v>388</v>
      </c>
      <c r="E3" s="306"/>
      <c r="F3" s="306"/>
      <c r="G3" s="307"/>
      <c r="H3" s="242" t="s">
        <v>386</v>
      </c>
      <c r="I3" s="313"/>
    </row>
    <row r="4" spans="1:9" ht="34.5" customHeight="1">
      <c r="A4" s="304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13"/>
    </row>
    <row r="5" spans="1:14" ht="27" customHeight="1">
      <c r="A5" s="91" t="s">
        <v>111</v>
      </c>
      <c r="B5" s="150">
        <v>7999</v>
      </c>
      <c r="C5" s="150">
        <v>9563</v>
      </c>
      <c r="D5" s="144">
        <v>2187</v>
      </c>
      <c r="E5" s="144">
        <v>2611</v>
      </c>
      <c r="F5" s="144">
        <v>2429</v>
      </c>
      <c r="G5" s="144">
        <v>2336</v>
      </c>
      <c r="H5" s="150">
        <v>2164</v>
      </c>
      <c r="I5" s="313"/>
      <c r="J5" s="42"/>
      <c r="K5" s="42"/>
      <c r="L5" s="42"/>
      <c r="M5" s="42"/>
      <c r="N5" s="42"/>
    </row>
    <row r="6" spans="1:9" ht="27" customHeight="1">
      <c r="A6" s="28" t="s">
        <v>262</v>
      </c>
      <c r="B6" s="150"/>
      <c r="C6" s="150"/>
      <c r="D6" s="151"/>
      <c r="E6" s="151"/>
      <c r="F6" s="151"/>
      <c r="G6" s="151"/>
      <c r="H6" s="150"/>
      <c r="I6" s="313"/>
    </row>
    <row r="7" spans="1:9" ht="27" customHeight="1">
      <c r="A7" s="5" t="s">
        <v>112</v>
      </c>
      <c r="B7" s="175">
        <v>3752</v>
      </c>
      <c r="C7" s="175">
        <v>4626</v>
      </c>
      <c r="D7" s="158">
        <v>1075</v>
      </c>
      <c r="E7" s="158">
        <v>1221</v>
      </c>
      <c r="F7" s="158">
        <v>1232</v>
      </c>
      <c r="G7" s="158">
        <v>1098</v>
      </c>
      <c r="H7" s="175">
        <v>1104</v>
      </c>
      <c r="I7" s="313"/>
    </row>
    <row r="8" spans="1:9" ht="27" customHeight="1">
      <c r="A8" s="5" t="s">
        <v>113</v>
      </c>
      <c r="B8" s="175">
        <v>2931</v>
      </c>
      <c r="C8" s="175">
        <v>3501</v>
      </c>
      <c r="D8" s="158">
        <v>808</v>
      </c>
      <c r="E8" s="158">
        <v>1013</v>
      </c>
      <c r="F8" s="158">
        <v>835</v>
      </c>
      <c r="G8" s="158">
        <v>845</v>
      </c>
      <c r="H8" s="175">
        <v>745</v>
      </c>
      <c r="I8" s="313"/>
    </row>
    <row r="9" spans="1:9" ht="27" customHeight="1">
      <c r="A9" s="24" t="s">
        <v>114</v>
      </c>
      <c r="B9" s="175">
        <v>132</v>
      </c>
      <c r="C9" s="175">
        <v>136</v>
      </c>
      <c r="D9" s="158">
        <v>11</v>
      </c>
      <c r="E9" s="158">
        <v>62</v>
      </c>
      <c r="F9" s="158">
        <v>28</v>
      </c>
      <c r="G9" s="158">
        <v>35</v>
      </c>
      <c r="H9" s="175">
        <v>9</v>
      </c>
      <c r="I9" s="313"/>
    </row>
    <row r="10" spans="1:9" ht="27" customHeight="1">
      <c r="A10" s="22" t="s">
        <v>58</v>
      </c>
      <c r="B10" s="217">
        <v>2761</v>
      </c>
      <c r="C10" s="217">
        <v>2534</v>
      </c>
      <c r="D10" s="218">
        <v>529</v>
      </c>
      <c r="E10" s="218">
        <v>819</v>
      </c>
      <c r="F10" s="218">
        <v>612</v>
      </c>
      <c r="G10" s="218">
        <v>574</v>
      </c>
      <c r="H10" s="217">
        <v>552</v>
      </c>
      <c r="I10" s="313"/>
    </row>
    <row r="11" spans="1:9" ht="27" customHeight="1">
      <c r="A11" s="23" t="s">
        <v>262</v>
      </c>
      <c r="B11" s="217"/>
      <c r="C11" s="217"/>
      <c r="D11" s="218"/>
      <c r="E11" s="218"/>
      <c r="F11" s="218"/>
      <c r="G11" s="218"/>
      <c r="H11" s="217"/>
      <c r="I11" s="313"/>
    </row>
    <row r="12" spans="1:9" ht="15" customHeight="1">
      <c r="A12" s="27" t="s">
        <v>354</v>
      </c>
      <c r="B12" s="314">
        <v>9</v>
      </c>
      <c r="C12" s="314">
        <v>18</v>
      </c>
      <c r="D12" s="314">
        <v>10</v>
      </c>
      <c r="E12" s="314">
        <v>2</v>
      </c>
      <c r="F12" s="314">
        <v>1</v>
      </c>
      <c r="G12" s="314">
        <v>5</v>
      </c>
      <c r="H12" s="314">
        <v>1</v>
      </c>
      <c r="I12" s="313"/>
    </row>
    <row r="13" spans="1:9" ht="15.75" customHeight="1">
      <c r="A13" s="27" t="s">
        <v>356</v>
      </c>
      <c r="B13" s="314"/>
      <c r="C13" s="314"/>
      <c r="D13" s="314"/>
      <c r="E13" s="314"/>
      <c r="F13" s="314"/>
      <c r="G13" s="314"/>
      <c r="H13" s="314"/>
      <c r="I13" s="313"/>
    </row>
    <row r="14" spans="1:9" ht="15" customHeight="1">
      <c r="A14" s="27" t="s">
        <v>355</v>
      </c>
      <c r="B14" s="314"/>
      <c r="C14" s="314"/>
      <c r="D14" s="314"/>
      <c r="E14" s="314"/>
      <c r="F14" s="314"/>
      <c r="G14" s="314"/>
      <c r="H14" s="314"/>
      <c r="I14" s="313"/>
    </row>
    <row r="15" spans="1:9" ht="27" customHeight="1">
      <c r="A15" s="22" t="s">
        <v>26</v>
      </c>
      <c r="B15" s="217">
        <v>27097</v>
      </c>
      <c r="C15" s="217">
        <v>25555</v>
      </c>
      <c r="D15" s="218">
        <v>6037</v>
      </c>
      <c r="E15" s="218">
        <v>6952</v>
      </c>
      <c r="F15" s="218">
        <v>6542</v>
      </c>
      <c r="G15" s="218">
        <v>6024</v>
      </c>
      <c r="H15" s="217">
        <v>5278</v>
      </c>
      <c r="I15" s="313"/>
    </row>
    <row r="16" spans="1:9" ht="27" customHeight="1">
      <c r="A16" s="23" t="s">
        <v>262</v>
      </c>
      <c r="B16" s="217"/>
      <c r="C16" s="217"/>
      <c r="D16" s="151"/>
      <c r="E16" s="151"/>
      <c r="F16" s="151"/>
      <c r="G16" s="151"/>
      <c r="H16" s="217"/>
      <c r="I16" s="313"/>
    </row>
    <row r="17" spans="1:9" ht="27" customHeight="1">
      <c r="A17" s="27" t="s">
        <v>100</v>
      </c>
      <c r="B17" s="175">
        <v>20892</v>
      </c>
      <c r="C17" s="175">
        <v>19501</v>
      </c>
      <c r="D17" s="175">
        <v>4412</v>
      </c>
      <c r="E17" s="175">
        <v>5405</v>
      </c>
      <c r="F17" s="175">
        <v>5101</v>
      </c>
      <c r="G17" s="175">
        <v>4583</v>
      </c>
      <c r="H17" s="175">
        <v>4089</v>
      </c>
      <c r="I17" s="313"/>
    </row>
    <row r="18" spans="1:9" ht="27" customHeight="1">
      <c r="A18" s="24" t="s">
        <v>269</v>
      </c>
      <c r="B18" s="175">
        <v>281</v>
      </c>
      <c r="C18" s="175">
        <v>319</v>
      </c>
      <c r="D18" s="175">
        <v>89</v>
      </c>
      <c r="E18" s="175">
        <v>103</v>
      </c>
      <c r="F18" s="175">
        <v>65</v>
      </c>
      <c r="G18" s="175">
        <v>62</v>
      </c>
      <c r="H18" s="175">
        <v>37</v>
      </c>
      <c r="I18" s="313"/>
    </row>
    <row r="19" spans="1:9" ht="27" customHeight="1">
      <c r="A19" s="27" t="s">
        <v>101</v>
      </c>
      <c r="B19" s="175">
        <v>406</v>
      </c>
      <c r="C19" s="175">
        <v>417</v>
      </c>
      <c r="D19" s="175">
        <v>92</v>
      </c>
      <c r="E19" s="175">
        <v>117</v>
      </c>
      <c r="F19" s="175">
        <v>97</v>
      </c>
      <c r="G19" s="175">
        <v>111</v>
      </c>
      <c r="H19" s="175">
        <v>94</v>
      </c>
      <c r="I19" s="313"/>
    </row>
    <row r="20" spans="1:9" ht="27" customHeight="1">
      <c r="A20" s="24" t="s">
        <v>102</v>
      </c>
      <c r="B20" s="175">
        <v>860</v>
      </c>
      <c r="C20" s="175">
        <v>814</v>
      </c>
      <c r="D20" s="175">
        <v>196</v>
      </c>
      <c r="E20" s="175">
        <v>233</v>
      </c>
      <c r="F20" s="175">
        <v>218</v>
      </c>
      <c r="G20" s="175">
        <v>167</v>
      </c>
      <c r="H20" s="175">
        <v>162</v>
      </c>
      <c r="I20" s="313"/>
    </row>
    <row r="21" spans="1:9" ht="27" customHeight="1">
      <c r="A21" s="24" t="s">
        <v>103</v>
      </c>
      <c r="B21" s="175">
        <v>204</v>
      </c>
      <c r="C21" s="175">
        <v>207</v>
      </c>
      <c r="D21" s="175">
        <v>61</v>
      </c>
      <c r="E21" s="175">
        <v>46</v>
      </c>
      <c r="F21" s="175">
        <v>51</v>
      </c>
      <c r="G21" s="175">
        <v>49</v>
      </c>
      <c r="H21" s="175">
        <v>40</v>
      </c>
      <c r="I21" s="313"/>
    </row>
    <row r="22" spans="1:9" ht="27" customHeight="1">
      <c r="A22" s="27" t="s">
        <v>104</v>
      </c>
      <c r="B22" s="175">
        <v>642</v>
      </c>
      <c r="C22" s="175">
        <v>559</v>
      </c>
      <c r="D22" s="175">
        <v>133</v>
      </c>
      <c r="E22" s="175">
        <v>150</v>
      </c>
      <c r="F22" s="175">
        <v>124</v>
      </c>
      <c r="G22" s="175">
        <v>152</v>
      </c>
      <c r="H22" s="175">
        <v>123</v>
      </c>
      <c r="I22" s="313"/>
    </row>
    <row r="23" spans="1:9" ht="27" customHeight="1">
      <c r="A23" s="27" t="s">
        <v>91</v>
      </c>
      <c r="B23" s="175">
        <v>255</v>
      </c>
      <c r="C23" s="175">
        <v>251</v>
      </c>
      <c r="D23" s="175">
        <v>60</v>
      </c>
      <c r="E23" s="175">
        <v>75</v>
      </c>
      <c r="F23" s="175">
        <v>59</v>
      </c>
      <c r="G23" s="175">
        <v>57</v>
      </c>
      <c r="H23" s="175">
        <v>57</v>
      </c>
      <c r="I23" s="313"/>
    </row>
    <row r="24" spans="1:9" ht="27" customHeight="1">
      <c r="A24" s="96" t="s">
        <v>270</v>
      </c>
      <c r="B24" s="173">
        <v>281</v>
      </c>
      <c r="C24" s="219">
        <v>59</v>
      </c>
      <c r="D24" s="219">
        <v>15</v>
      </c>
      <c r="E24" s="219">
        <v>15</v>
      </c>
      <c r="F24" s="219">
        <v>16</v>
      </c>
      <c r="G24" s="219">
        <v>13</v>
      </c>
      <c r="H24" s="219" t="s">
        <v>389</v>
      </c>
      <c r="I24" s="313"/>
    </row>
    <row r="25" spans="1:9" s="97" customFormat="1" ht="18" customHeight="1">
      <c r="A25" s="301" t="s">
        <v>334</v>
      </c>
      <c r="B25" s="301"/>
      <c r="C25" s="301"/>
      <c r="D25" s="121"/>
      <c r="E25" s="121"/>
      <c r="F25" s="121"/>
      <c r="G25" s="121"/>
      <c r="H25" s="121"/>
      <c r="I25" s="313"/>
    </row>
    <row r="26" spans="1:9" ht="12.75">
      <c r="A26" s="38"/>
      <c r="B26" s="3"/>
      <c r="C26" s="3"/>
      <c r="D26" s="3"/>
      <c r="E26" s="3"/>
      <c r="F26" s="3"/>
      <c r="G26" s="3"/>
      <c r="H26" s="3"/>
      <c r="I26" s="3"/>
    </row>
    <row r="27" spans="1:9" ht="12.75">
      <c r="A27" s="38"/>
      <c r="B27" s="42"/>
      <c r="C27" s="3"/>
      <c r="D27" s="3"/>
      <c r="E27" s="3"/>
      <c r="F27" s="3"/>
      <c r="G27" s="3"/>
      <c r="H27" s="3"/>
      <c r="I27" s="3"/>
    </row>
    <row r="28" spans="1:9" ht="12.75">
      <c r="A28" s="38"/>
      <c r="B28" s="42"/>
      <c r="C28" s="42"/>
      <c r="D28" s="3"/>
      <c r="E28" s="3"/>
      <c r="F28" s="3"/>
      <c r="G28" s="3"/>
      <c r="H28" s="42"/>
      <c r="I28" s="3"/>
    </row>
    <row r="29" spans="1:9" ht="12.75">
      <c r="A29" s="38"/>
      <c r="B29" s="3"/>
      <c r="C29" s="3"/>
      <c r="D29" s="3"/>
      <c r="E29" s="3"/>
      <c r="F29" s="3"/>
      <c r="G29" s="3"/>
      <c r="H29" s="3"/>
      <c r="I29" s="3"/>
    </row>
    <row r="30" spans="1:9" ht="12.75">
      <c r="A30" s="38"/>
      <c r="B30" s="3"/>
      <c r="C30" s="3"/>
      <c r="D30" s="3"/>
      <c r="E30" s="3"/>
      <c r="F30" s="3"/>
      <c r="G30" s="3"/>
      <c r="H30" s="3"/>
      <c r="I30" s="3"/>
    </row>
    <row r="31" spans="1:9" ht="12.75">
      <c r="A31" s="38"/>
      <c r="B31" s="3"/>
      <c r="C31" s="3"/>
      <c r="D31" s="3"/>
      <c r="E31" s="3"/>
      <c r="F31" s="3"/>
      <c r="G31" s="3"/>
      <c r="H31" s="3"/>
      <c r="I31" s="3"/>
    </row>
    <row r="32" spans="1:9" ht="12.75">
      <c r="A32" s="38"/>
      <c r="B32" s="3"/>
      <c r="C32" s="3"/>
      <c r="D32" s="3"/>
      <c r="E32" s="3"/>
      <c r="F32" s="3"/>
      <c r="G32" s="3"/>
      <c r="H32" s="3"/>
      <c r="I32" s="3"/>
    </row>
    <row r="33" spans="1:9" ht="12.75">
      <c r="A33" s="38"/>
      <c r="B33" s="3"/>
      <c r="C33" s="3"/>
      <c r="D33" s="3"/>
      <c r="E33" s="3"/>
      <c r="F33" s="3"/>
      <c r="G33" s="3"/>
      <c r="H33" s="3"/>
      <c r="I33" s="3"/>
    </row>
    <row r="34" spans="1:9" ht="12.75">
      <c r="A34" s="38"/>
      <c r="B34" s="3"/>
      <c r="C34" s="3"/>
      <c r="D34" s="3"/>
      <c r="E34" s="3"/>
      <c r="F34" s="3"/>
      <c r="G34" s="3"/>
      <c r="H34" s="3"/>
      <c r="I34" s="3"/>
    </row>
    <row r="35" spans="1:9" ht="12.75">
      <c r="A35" s="38"/>
      <c r="B35" s="3"/>
      <c r="C35" s="3"/>
      <c r="D35" s="3"/>
      <c r="E35" s="3"/>
      <c r="F35" s="3"/>
      <c r="G35" s="3"/>
      <c r="H35" s="3"/>
      <c r="I35" s="3"/>
    </row>
    <row r="36" spans="1:9" ht="12.75">
      <c r="A36" s="38"/>
      <c r="B36" s="3"/>
      <c r="C36" s="3"/>
      <c r="D36" s="3"/>
      <c r="E36" s="3"/>
      <c r="F36" s="3"/>
      <c r="G36" s="3"/>
      <c r="H36" s="3"/>
      <c r="I36" s="3"/>
    </row>
  </sheetData>
  <sheetProtection/>
  <mergeCells count="15">
    <mergeCell ref="I1:I25"/>
    <mergeCell ref="A25:C25"/>
    <mergeCell ref="A3:A4"/>
    <mergeCell ref="B3:B4"/>
    <mergeCell ref="C3:C4"/>
    <mergeCell ref="D3:G3"/>
    <mergeCell ref="A1:G1"/>
    <mergeCell ref="B12:B14"/>
    <mergeCell ref="H12:H14"/>
    <mergeCell ref="A2:H2"/>
    <mergeCell ref="D12:D14"/>
    <mergeCell ref="E12:E14"/>
    <mergeCell ref="F12:F14"/>
    <mergeCell ref="G12:G14"/>
    <mergeCell ref="C12:C14"/>
  </mergeCells>
  <printOptions horizontalCentered="1"/>
  <pageMargins left="0.25" right="0.25" top="0.5" bottom="0.5" header="0" footer="0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C10" sqref="C10"/>
    </sheetView>
  </sheetViews>
  <sheetFormatPr defaultColWidth="8.8515625" defaultRowHeight="12.75"/>
  <cols>
    <col min="1" max="1" width="40.7109375" style="3" customWidth="1"/>
    <col min="2" max="3" width="15.28125" style="3" customWidth="1"/>
    <col min="4" max="7" width="15.28125" style="8" customWidth="1"/>
    <col min="8" max="8" width="15.28125" style="3" customWidth="1"/>
    <col min="9" max="9" width="6.7109375" style="3" customWidth="1"/>
    <col min="10" max="17" width="7.7109375" style="3" bestFit="1" customWidth="1"/>
    <col min="18" max="16384" width="8.8515625" style="3" customWidth="1"/>
  </cols>
  <sheetData>
    <row r="1" spans="1:17" ht="18" customHeight="1">
      <c r="A1" s="312" t="s">
        <v>367</v>
      </c>
      <c r="B1" s="312"/>
      <c r="C1" s="312"/>
      <c r="D1" s="312"/>
      <c r="E1" s="312"/>
      <c r="F1" s="312"/>
      <c r="G1" s="312"/>
      <c r="H1" s="141"/>
      <c r="I1" s="300">
        <v>12</v>
      </c>
      <c r="J1" s="234"/>
      <c r="K1" s="234"/>
      <c r="L1" s="234"/>
      <c r="M1" s="234"/>
      <c r="N1" s="234"/>
      <c r="O1" s="234"/>
      <c r="P1" s="234"/>
      <c r="Q1" s="234"/>
    </row>
    <row r="2" spans="1:17" ht="18" customHeight="1">
      <c r="A2" s="308" t="s">
        <v>206</v>
      </c>
      <c r="B2" s="308"/>
      <c r="C2" s="308"/>
      <c r="D2" s="308"/>
      <c r="E2" s="308"/>
      <c r="F2" s="308"/>
      <c r="G2" s="308"/>
      <c r="H2" s="308"/>
      <c r="I2" s="300"/>
      <c r="J2" s="234"/>
      <c r="K2" s="234"/>
      <c r="L2" s="234"/>
      <c r="M2" s="234"/>
      <c r="N2" s="234"/>
      <c r="O2" s="234"/>
      <c r="P2" s="234"/>
      <c r="Q2" s="234"/>
    </row>
    <row r="3" spans="1:17" ht="34.5" customHeight="1">
      <c r="A3" s="303" t="s">
        <v>49</v>
      </c>
      <c r="B3" s="303">
        <v>2018</v>
      </c>
      <c r="C3" s="303" t="s">
        <v>332</v>
      </c>
      <c r="D3" s="305" t="s">
        <v>332</v>
      </c>
      <c r="E3" s="306"/>
      <c r="F3" s="306"/>
      <c r="G3" s="307"/>
      <c r="H3" s="242" t="s">
        <v>360</v>
      </c>
      <c r="I3" s="300"/>
      <c r="J3" s="234"/>
      <c r="K3" s="234"/>
      <c r="L3" s="234"/>
      <c r="M3" s="234"/>
      <c r="N3" s="234"/>
      <c r="O3" s="234"/>
      <c r="P3" s="234"/>
      <c r="Q3" s="234"/>
    </row>
    <row r="4" spans="1:24" ht="34.5" customHeight="1">
      <c r="A4" s="304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00"/>
      <c r="J4" s="234"/>
      <c r="K4" s="234"/>
      <c r="L4" s="234"/>
      <c r="M4" s="234"/>
      <c r="N4" s="234"/>
      <c r="O4" s="234"/>
      <c r="P4" s="234"/>
      <c r="Q4" s="234"/>
      <c r="R4" s="42"/>
      <c r="S4" s="42"/>
      <c r="T4" s="42"/>
      <c r="U4" s="42"/>
      <c r="V4" s="42"/>
      <c r="W4" s="42"/>
      <c r="X4" s="42"/>
    </row>
    <row r="5" spans="1:24" ht="21.75" customHeight="1">
      <c r="A5" s="98" t="s">
        <v>70</v>
      </c>
      <c r="B5" s="168">
        <v>50631</v>
      </c>
      <c r="C5" s="168">
        <v>52231</v>
      </c>
      <c r="D5" s="168">
        <v>12574</v>
      </c>
      <c r="E5" s="168">
        <v>13896</v>
      </c>
      <c r="F5" s="168">
        <v>12753</v>
      </c>
      <c r="G5" s="168">
        <v>13008</v>
      </c>
      <c r="H5" s="152">
        <f>'[15]Table 1'!H6</f>
        <v>12139</v>
      </c>
      <c r="I5" s="300"/>
      <c r="J5" s="234"/>
      <c r="K5" s="234"/>
      <c r="L5" s="234"/>
      <c r="M5" s="234"/>
      <c r="N5" s="234"/>
      <c r="O5" s="234"/>
      <c r="P5" s="42"/>
      <c r="Q5" s="42"/>
      <c r="R5" s="42"/>
      <c r="S5" s="42"/>
      <c r="T5" s="42"/>
      <c r="U5" s="42"/>
      <c r="V5" s="42"/>
      <c r="W5" s="42"/>
      <c r="X5" s="42"/>
    </row>
    <row r="6" spans="1:27" ht="21.75" customHeight="1">
      <c r="A6" s="22" t="s">
        <v>27</v>
      </c>
      <c r="B6" s="150">
        <v>17781</v>
      </c>
      <c r="C6" s="150">
        <v>18845</v>
      </c>
      <c r="D6" s="150">
        <v>5040</v>
      </c>
      <c r="E6" s="150">
        <v>4770</v>
      </c>
      <c r="F6" s="150">
        <v>4208</v>
      </c>
      <c r="G6" s="150">
        <v>4827</v>
      </c>
      <c r="H6" s="150">
        <v>4911</v>
      </c>
      <c r="I6" s="300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17" ht="21.75" customHeight="1">
      <c r="A7" s="23" t="s">
        <v>76</v>
      </c>
      <c r="B7" s="149"/>
      <c r="C7" s="149"/>
      <c r="D7" s="152"/>
      <c r="E7" s="152"/>
      <c r="F7" s="152"/>
      <c r="G7" s="152"/>
      <c r="H7" s="150"/>
      <c r="I7" s="300"/>
      <c r="J7" s="234"/>
      <c r="K7" s="234"/>
      <c r="L7" s="234"/>
      <c r="M7" s="234"/>
      <c r="N7" s="234"/>
      <c r="O7" s="234"/>
      <c r="P7" s="42"/>
      <c r="Q7" s="42"/>
    </row>
    <row r="8" spans="1:17" ht="21.75" customHeight="1">
      <c r="A8" s="55" t="s">
        <v>92</v>
      </c>
      <c r="B8" s="169"/>
      <c r="C8" s="169"/>
      <c r="D8" s="152"/>
      <c r="E8" s="152"/>
      <c r="F8" s="152"/>
      <c r="G8" s="152"/>
      <c r="H8" s="246"/>
      <c r="I8" s="300"/>
      <c r="J8" s="234"/>
      <c r="K8" s="234"/>
      <c r="L8" s="234"/>
      <c r="M8" s="234"/>
      <c r="N8" s="234"/>
      <c r="O8" s="234"/>
      <c r="P8" s="42"/>
      <c r="Q8" s="42"/>
    </row>
    <row r="9" spans="1:17" ht="21.75" customHeight="1">
      <c r="A9" s="55" t="s">
        <v>51</v>
      </c>
      <c r="B9" s="170">
        <v>278</v>
      </c>
      <c r="C9" s="170">
        <v>405</v>
      </c>
      <c r="D9" s="170">
        <v>105</v>
      </c>
      <c r="E9" s="170">
        <v>104</v>
      </c>
      <c r="F9" s="170">
        <v>88</v>
      </c>
      <c r="G9" s="170">
        <v>108</v>
      </c>
      <c r="H9" s="170">
        <v>106</v>
      </c>
      <c r="I9" s="300"/>
      <c r="J9" s="234"/>
      <c r="K9" s="234"/>
      <c r="L9" s="234"/>
      <c r="M9" s="234"/>
      <c r="N9" s="234"/>
      <c r="O9" s="234"/>
      <c r="P9" s="42"/>
      <c r="Q9" s="42"/>
    </row>
    <row r="10" spans="1:17" ht="21.75" customHeight="1">
      <c r="A10" s="55" t="s">
        <v>52</v>
      </c>
      <c r="B10" s="170">
        <v>4941</v>
      </c>
      <c r="C10" s="170">
        <v>6807</v>
      </c>
      <c r="D10" s="170">
        <v>1765</v>
      </c>
      <c r="E10" s="170">
        <v>1723</v>
      </c>
      <c r="F10" s="170">
        <v>1399</v>
      </c>
      <c r="G10" s="170">
        <v>1920</v>
      </c>
      <c r="H10" s="170">
        <v>1881</v>
      </c>
      <c r="I10" s="300"/>
      <c r="J10" s="234"/>
      <c r="K10" s="234"/>
      <c r="L10" s="234"/>
      <c r="M10" s="234"/>
      <c r="N10" s="234"/>
      <c r="O10" s="234"/>
      <c r="P10" s="42"/>
      <c r="Q10" s="42"/>
    </row>
    <row r="11" spans="1:18" ht="21.75" customHeight="1">
      <c r="A11" s="55" t="s">
        <v>87</v>
      </c>
      <c r="B11" s="171"/>
      <c r="C11" s="171"/>
      <c r="D11" s="170"/>
      <c r="E11" s="170"/>
      <c r="F11" s="170"/>
      <c r="G11" s="170"/>
      <c r="H11" s="170"/>
      <c r="I11" s="300"/>
      <c r="J11" s="234"/>
      <c r="K11" s="234"/>
      <c r="L11" s="234"/>
      <c r="M11" s="234"/>
      <c r="N11" s="234"/>
      <c r="O11" s="234"/>
      <c r="P11" s="42"/>
      <c r="Q11" s="42"/>
      <c r="R11" s="83"/>
    </row>
    <row r="12" spans="1:18" ht="21.75" customHeight="1">
      <c r="A12" s="55" t="s">
        <v>53</v>
      </c>
      <c r="B12" s="170">
        <v>61029</v>
      </c>
      <c r="C12" s="170">
        <v>59935</v>
      </c>
      <c r="D12" s="170">
        <v>17180</v>
      </c>
      <c r="E12" s="170">
        <v>15054</v>
      </c>
      <c r="F12" s="170">
        <v>13820</v>
      </c>
      <c r="G12" s="170">
        <v>13881</v>
      </c>
      <c r="H12" s="170">
        <v>15670</v>
      </c>
      <c r="I12" s="300"/>
      <c r="J12" s="234"/>
      <c r="K12" s="234"/>
      <c r="L12" s="234"/>
      <c r="M12" s="234"/>
      <c r="N12" s="234"/>
      <c r="O12" s="234"/>
      <c r="P12" s="42"/>
      <c r="Q12" s="42"/>
      <c r="R12" s="83"/>
    </row>
    <row r="13" spans="1:17" ht="21.75" customHeight="1">
      <c r="A13" s="55" t="s">
        <v>52</v>
      </c>
      <c r="B13" s="170">
        <v>10412</v>
      </c>
      <c r="C13" s="170">
        <v>9806</v>
      </c>
      <c r="D13" s="170">
        <v>2698</v>
      </c>
      <c r="E13" s="170">
        <v>2512</v>
      </c>
      <c r="F13" s="170">
        <v>2276</v>
      </c>
      <c r="G13" s="170">
        <v>2320</v>
      </c>
      <c r="H13" s="170">
        <v>2561</v>
      </c>
      <c r="I13" s="300"/>
      <c r="J13" s="234"/>
      <c r="K13" s="234"/>
      <c r="L13" s="234"/>
      <c r="M13" s="234"/>
      <c r="N13" s="234"/>
      <c r="O13" s="234"/>
      <c r="P13" s="42"/>
      <c r="Q13" s="42"/>
    </row>
    <row r="14" spans="1:17" ht="21.75" customHeight="1">
      <c r="A14" s="55" t="s">
        <v>89</v>
      </c>
      <c r="B14" s="170"/>
      <c r="C14" s="170"/>
      <c r="D14" s="170"/>
      <c r="E14" s="170"/>
      <c r="F14" s="170"/>
      <c r="G14" s="170"/>
      <c r="H14" s="170"/>
      <c r="I14" s="300"/>
      <c r="J14" s="234"/>
      <c r="K14" s="234"/>
      <c r="L14" s="234"/>
      <c r="M14" s="234"/>
      <c r="N14" s="234"/>
      <c r="O14" s="234"/>
      <c r="P14" s="42"/>
      <c r="Q14" s="42"/>
    </row>
    <row r="15" spans="1:17" ht="21.75" customHeight="1">
      <c r="A15" s="55" t="s">
        <v>81</v>
      </c>
      <c r="B15" s="170">
        <v>6939</v>
      </c>
      <c r="C15" s="170">
        <v>7744</v>
      </c>
      <c r="D15" s="170">
        <v>2121</v>
      </c>
      <c r="E15" s="170">
        <v>1621</v>
      </c>
      <c r="F15" s="170">
        <v>1774</v>
      </c>
      <c r="G15" s="170">
        <v>2228</v>
      </c>
      <c r="H15" s="170">
        <v>2056</v>
      </c>
      <c r="I15" s="300"/>
      <c r="J15" s="234"/>
      <c r="K15" s="234"/>
      <c r="L15" s="234"/>
      <c r="M15" s="234"/>
      <c r="N15" s="234"/>
      <c r="O15" s="234"/>
      <c r="P15" s="42"/>
      <c r="Q15" s="42"/>
    </row>
    <row r="16" spans="1:17" ht="21.75" customHeight="1">
      <c r="A16" s="55" t="s">
        <v>52</v>
      </c>
      <c r="B16" s="170">
        <v>669</v>
      </c>
      <c r="C16" s="170">
        <v>787</v>
      </c>
      <c r="D16" s="170">
        <v>214</v>
      </c>
      <c r="E16" s="170">
        <v>171</v>
      </c>
      <c r="F16" s="170">
        <v>174</v>
      </c>
      <c r="G16" s="170">
        <v>228</v>
      </c>
      <c r="H16" s="170">
        <v>224</v>
      </c>
      <c r="I16" s="300"/>
      <c r="J16" s="234"/>
      <c r="K16" s="234"/>
      <c r="L16" s="234"/>
      <c r="M16" s="234"/>
      <c r="N16" s="234"/>
      <c r="O16" s="234"/>
      <c r="P16" s="42"/>
      <c r="Q16" s="42"/>
    </row>
    <row r="17" spans="1:17" ht="21.75" customHeight="1">
      <c r="A17" s="22" t="s">
        <v>31</v>
      </c>
      <c r="B17" s="150">
        <v>125</v>
      </c>
      <c r="C17" s="150">
        <v>121</v>
      </c>
      <c r="D17" s="150">
        <v>17</v>
      </c>
      <c r="E17" s="150">
        <v>23</v>
      </c>
      <c r="F17" s="150">
        <v>40</v>
      </c>
      <c r="G17" s="150">
        <v>41</v>
      </c>
      <c r="H17" s="150">
        <v>36</v>
      </c>
      <c r="I17" s="300"/>
      <c r="J17" s="234"/>
      <c r="K17" s="234"/>
      <c r="L17" s="234"/>
      <c r="M17" s="234"/>
      <c r="N17" s="234"/>
      <c r="O17" s="234"/>
      <c r="P17" s="42"/>
      <c r="Q17" s="42"/>
    </row>
    <row r="18" spans="1:17" ht="21.75" customHeight="1">
      <c r="A18" s="22" t="s">
        <v>54</v>
      </c>
      <c r="B18" s="150">
        <v>195</v>
      </c>
      <c r="C18" s="150">
        <v>328</v>
      </c>
      <c r="D18" s="150">
        <v>36</v>
      </c>
      <c r="E18" s="150">
        <v>49</v>
      </c>
      <c r="F18" s="150">
        <v>39</v>
      </c>
      <c r="G18" s="150">
        <v>204</v>
      </c>
      <c r="H18" s="150">
        <v>221</v>
      </c>
      <c r="I18" s="300"/>
      <c r="J18" s="234"/>
      <c r="K18" s="234"/>
      <c r="L18" s="234"/>
      <c r="M18" s="234"/>
      <c r="N18" s="234"/>
      <c r="O18" s="234"/>
      <c r="P18" s="42"/>
      <c r="Q18" s="42"/>
    </row>
    <row r="19" spans="1:17" ht="21.75" customHeight="1">
      <c r="A19" s="23" t="s">
        <v>76</v>
      </c>
      <c r="B19" s="149"/>
      <c r="C19" s="149"/>
      <c r="D19" s="152"/>
      <c r="E19" s="152"/>
      <c r="F19" s="152"/>
      <c r="G19" s="152"/>
      <c r="H19" s="150"/>
      <c r="I19" s="300"/>
      <c r="J19" s="234"/>
      <c r="K19" s="234"/>
      <c r="L19" s="234"/>
      <c r="M19" s="234"/>
      <c r="N19" s="234"/>
      <c r="O19" s="234"/>
      <c r="P19" s="42"/>
      <c r="Q19" s="42"/>
    </row>
    <row r="20" spans="1:17" ht="21.75" customHeight="1">
      <c r="A20" s="24" t="s">
        <v>93</v>
      </c>
      <c r="B20" s="172"/>
      <c r="C20" s="172"/>
      <c r="D20" s="152"/>
      <c r="E20" s="152"/>
      <c r="F20" s="152"/>
      <c r="G20" s="152"/>
      <c r="H20" s="203"/>
      <c r="I20" s="300"/>
      <c r="J20" s="234"/>
      <c r="K20" s="234"/>
      <c r="L20" s="234"/>
      <c r="M20" s="234"/>
      <c r="N20" s="234"/>
      <c r="O20" s="234"/>
      <c r="P20" s="42"/>
      <c r="Q20" s="42"/>
    </row>
    <row r="21" spans="1:17" ht="21.75" customHeight="1">
      <c r="A21" s="24" t="s">
        <v>53</v>
      </c>
      <c r="B21" s="170">
        <v>84</v>
      </c>
      <c r="C21" s="170">
        <v>67</v>
      </c>
      <c r="D21" s="170">
        <v>17</v>
      </c>
      <c r="E21" s="170">
        <v>16</v>
      </c>
      <c r="F21" s="170">
        <v>15</v>
      </c>
      <c r="G21" s="170">
        <v>19</v>
      </c>
      <c r="H21" s="170">
        <v>13</v>
      </c>
      <c r="I21" s="300"/>
      <c r="J21" s="234"/>
      <c r="K21" s="234"/>
      <c r="L21" s="234"/>
      <c r="M21" s="234"/>
      <c r="N21" s="234"/>
      <c r="O21" s="234"/>
      <c r="P21" s="42"/>
      <c r="Q21" s="42"/>
    </row>
    <row r="22" spans="1:17" ht="21.75" customHeight="1">
      <c r="A22" s="24" t="s">
        <v>52</v>
      </c>
      <c r="B22" s="170">
        <v>36</v>
      </c>
      <c r="C22" s="170">
        <v>30</v>
      </c>
      <c r="D22" s="170">
        <v>8</v>
      </c>
      <c r="E22" s="170">
        <v>7</v>
      </c>
      <c r="F22" s="170">
        <v>7</v>
      </c>
      <c r="G22" s="170">
        <v>8</v>
      </c>
      <c r="H22" s="170">
        <v>6</v>
      </c>
      <c r="I22" s="300"/>
      <c r="J22" s="234"/>
      <c r="K22" s="234"/>
      <c r="L22" s="234"/>
      <c r="M22" s="234"/>
      <c r="N22" s="234"/>
      <c r="O22" s="234"/>
      <c r="P22" s="42"/>
      <c r="Q22" s="42"/>
    </row>
    <row r="23" spans="1:17" ht="24.75" customHeight="1">
      <c r="A23" s="88" t="s">
        <v>55</v>
      </c>
      <c r="B23" s="212">
        <v>0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300"/>
      <c r="J23" s="234"/>
      <c r="K23" s="234"/>
      <c r="L23" s="234"/>
      <c r="M23" s="234"/>
      <c r="N23" s="234"/>
      <c r="O23" s="234"/>
      <c r="P23" s="42"/>
      <c r="Q23" s="42"/>
    </row>
    <row r="24" spans="1:17" s="63" customFormat="1" ht="21.75" customHeight="1">
      <c r="A24" s="88" t="s">
        <v>56</v>
      </c>
      <c r="B24" s="150">
        <v>172</v>
      </c>
      <c r="C24" s="150">
        <v>194</v>
      </c>
      <c r="D24" s="150">
        <v>32</v>
      </c>
      <c r="E24" s="150">
        <v>67</v>
      </c>
      <c r="F24" s="150">
        <v>44</v>
      </c>
      <c r="G24" s="150">
        <v>51</v>
      </c>
      <c r="H24" s="150">
        <v>48</v>
      </c>
      <c r="I24" s="300"/>
      <c r="J24" s="234"/>
      <c r="K24" s="234"/>
      <c r="L24" s="234"/>
      <c r="M24" s="234"/>
      <c r="N24" s="234"/>
      <c r="O24" s="234"/>
      <c r="P24" s="42"/>
      <c r="Q24" s="42"/>
    </row>
    <row r="25" spans="1:17" ht="21.75" customHeight="1">
      <c r="A25" s="96" t="s">
        <v>268</v>
      </c>
      <c r="B25" s="173">
        <v>1063</v>
      </c>
      <c r="C25" s="173">
        <v>1142</v>
      </c>
      <c r="D25" s="173">
        <v>242</v>
      </c>
      <c r="E25" s="173">
        <v>275</v>
      </c>
      <c r="F25" s="173">
        <v>313</v>
      </c>
      <c r="G25" s="173">
        <v>312</v>
      </c>
      <c r="H25" s="173">
        <v>221</v>
      </c>
      <c r="I25" s="300"/>
      <c r="J25" s="234"/>
      <c r="K25" s="234"/>
      <c r="L25" s="234"/>
      <c r="M25" s="234"/>
      <c r="N25" s="234"/>
      <c r="O25" s="234"/>
      <c r="P25" s="42"/>
      <c r="Q25" s="42"/>
    </row>
    <row r="26" spans="1:17" ht="18" customHeight="1">
      <c r="A26" s="10" t="s">
        <v>333</v>
      </c>
      <c r="I26" s="300"/>
      <c r="J26" s="234"/>
      <c r="K26" s="234"/>
      <c r="L26" s="234"/>
      <c r="M26" s="234"/>
      <c r="N26" s="234"/>
      <c r="O26" s="234"/>
      <c r="P26" s="234"/>
      <c r="Q26" s="42"/>
    </row>
    <row r="27" spans="1:8" ht="12.75">
      <c r="A27" s="237"/>
      <c r="B27" s="267"/>
      <c r="C27" s="267"/>
      <c r="D27" s="267"/>
      <c r="E27" s="267"/>
      <c r="F27" s="267"/>
      <c r="G27" s="267"/>
      <c r="H27" s="267"/>
    </row>
    <row r="28" spans="2:8" ht="12.75">
      <c r="B28" s="42"/>
      <c r="C28" s="42"/>
      <c r="D28" s="42"/>
      <c r="E28" s="42"/>
      <c r="F28" s="42"/>
      <c r="G28" s="42"/>
      <c r="H28" s="42"/>
    </row>
    <row r="29" spans="2:8" ht="12.75">
      <c r="B29" s="42"/>
      <c r="C29" s="42"/>
      <c r="D29" s="42"/>
      <c r="E29" s="42"/>
      <c r="F29" s="42"/>
      <c r="G29" s="42"/>
      <c r="H29" s="42"/>
    </row>
  </sheetData>
  <sheetProtection/>
  <mergeCells count="7">
    <mergeCell ref="I1:I26"/>
    <mergeCell ref="A3:A4"/>
    <mergeCell ref="B3:B4"/>
    <mergeCell ref="C3:C4"/>
    <mergeCell ref="D3:G3"/>
    <mergeCell ref="A1:G1"/>
    <mergeCell ref="A2:H2"/>
  </mergeCells>
  <printOptions horizontalCentered="1"/>
  <pageMargins left="0.25" right="0.25" top="0.5" bottom="0.5" header="0" footer="0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2.421875" style="3" customWidth="1"/>
    <col min="2" max="8" width="14.00390625" style="3" customWidth="1"/>
    <col min="9" max="9" width="6.7109375" style="3" customWidth="1"/>
    <col min="10" max="16384" width="9.140625" style="3" customWidth="1"/>
  </cols>
  <sheetData>
    <row r="1" spans="1:9" ht="18" customHeight="1">
      <c r="A1" s="309" t="s">
        <v>368</v>
      </c>
      <c r="B1" s="309"/>
      <c r="C1" s="309"/>
      <c r="D1" s="309"/>
      <c r="E1" s="309"/>
      <c r="F1" s="309"/>
      <c r="G1" s="309"/>
      <c r="H1" s="140"/>
      <c r="I1" s="313">
        <v>13</v>
      </c>
    </row>
    <row r="2" spans="1:9" ht="18" customHeight="1">
      <c r="A2" s="308" t="s">
        <v>206</v>
      </c>
      <c r="B2" s="308"/>
      <c r="C2" s="308"/>
      <c r="D2" s="308"/>
      <c r="E2" s="308"/>
      <c r="F2" s="308"/>
      <c r="G2" s="308"/>
      <c r="H2" s="308"/>
      <c r="I2" s="313"/>
    </row>
    <row r="3" spans="1:9" ht="34.5" customHeight="1">
      <c r="A3" s="303" t="s">
        <v>49</v>
      </c>
      <c r="B3" s="303">
        <v>2018</v>
      </c>
      <c r="C3" s="303" t="s">
        <v>332</v>
      </c>
      <c r="D3" s="305" t="s">
        <v>332</v>
      </c>
      <c r="E3" s="306"/>
      <c r="F3" s="306"/>
      <c r="G3" s="307"/>
      <c r="H3" s="242" t="s">
        <v>360</v>
      </c>
      <c r="I3" s="313"/>
    </row>
    <row r="4" spans="1:9" ht="34.5" customHeight="1">
      <c r="A4" s="304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13"/>
    </row>
    <row r="5" spans="1:17" ht="27.75" customHeight="1">
      <c r="A5" s="88" t="s">
        <v>57</v>
      </c>
      <c r="B5" s="150">
        <v>7035</v>
      </c>
      <c r="C5" s="150">
        <v>8486</v>
      </c>
      <c r="D5" s="174">
        <v>1929</v>
      </c>
      <c r="E5" s="174">
        <v>2360</v>
      </c>
      <c r="F5" s="174">
        <v>2152</v>
      </c>
      <c r="G5" s="174">
        <v>2045</v>
      </c>
      <c r="H5" s="150">
        <v>1938</v>
      </c>
      <c r="I5" s="313"/>
      <c r="J5" s="42"/>
      <c r="K5" s="42"/>
      <c r="L5" s="42"/>
      <c r="M5" s="42"/>
      <c r="N5" s="42"/>
      <c r="O5" s="42"/>
      <c r="P5" s="42"/>
      <c r="Q5" s="42"/>
    </row>
    <row r="6" spans="1:9" ht="27.75" customHeight="1">
      <c r="A6" s="23" t="s">
        <v>77</v>
      </c>
      <c r="B6" s="149"/>
      <c r="C6" s="149"/>
      <c r="D6" s="150"/>
      <c r="E6" s="150"/>
      <c r="F6" s="150"/>
      <c r="G6" s="150"/>
      <c r="H6" s="150"/>
      <c r="I6" s="313"/>
    </row>
    <row r="7" spans="1:9" ht="27.75" customHeight="1">
      <c r="A7" s="5" t="s">
        <v>112</v>
      </c>
      <c r="B7" s="175">
        <v>3227</v>
      </c>
      <c r="C7" s="175">
        <v>4029</v>
      </c>
      <c r="D7" s="175">
        <v>924</v>
      </c>
      <c r="E7" s="175">
        <v>1090</v>
      </c>
      <c r="F7" s="175">
        <v>1061</v>
      </c>
      <c r="G7" s="175">
        <v>954</v>
      </c>
      <c r="H7" s="175">
        <v>1013</v>
      </c>
      <c r="I7" s="313"/>
    </row>
    <row r="8" spans="1:9" ht="27.75" customHeight="1">
      <c r="A8" s="5" t="s">
        <v>113</v>
      </c>
      <c r="B8" s="175">
        <v>2900</v>
      </c>
      <c r="C8" s="175">
        <v>3443</v>
      </c>
      <c r="D8" s="175">
        <v>806</v>
      </c>
      <c r="E8" s="175">
        <v>992</v>
      </c>
      <c r="F8" s="175">
        <v>821</v>
      </c>
      <c r="G8" s="175">
        <v>824</v>
      </c>
      <c r="H8" s="175">
        <v>745</v>
      </c>
      <c r="I8" s="313"/>
    </row>
    <row r="9" spans="1:9" ht="27.75" customHeight="1">
      <c r="A9" s="24" t="s">
        <v>114</v>
      </c>
      <c r="B9" s="175">
        <v>126</v>
      </c>
      <c r="C9" s="175">
        <v>134</v>
      </c>
      <c r="D9" s="175">
        <v>10</v>
      </c>
      <c r="E9" s="175">
        <v>62</v>
      </c>
      <c r="F9" s="175">
        <v>27</v>
      </c>
      <c r="G9" s="175">
        <v>35</v>
      </c>
      <c r="H9" s="175">
        <v>7</v>
      </c>
      <c r="I9" s="313"/>
    </row>
    <row r="10" spans="1:9" ht="27.75" customHeight="1">
      <c r="A10" s="22" t="s">
        <v>58</v>
      </c>
      <c r="B10" s="150">
        <v>124</v>
      </c>
      <c r="C10" s="150">
        <v>171</v>
      </c>
      <c r="D10" s="150">
        <v>32</v>
      </c>
      <c r="E10" s="150">
        <v>50</v>
      </c>
      <c r="F10" s="150">
        <v>34</v>
      </c>
      <c r="G10" s="150">
        <v>55</v>
      </c>
      <c r="H10" s="150">
        <v>24</v>
      </c>
      <c r="I10" s="313"/>
    </row>
    <row r="11" spans="1:9" ht="27.75" customHeight="1">
      <c r="A11" s="22" t="s">
        <v>26</v>
      </c>
      <c r="B11" s="150">
        <v>24132</v>
      </c>
      <c r="C11" s="150">
        <v>22944</v>
      </c>
      <c r="D11" s="150">
        <v>5246</v>
      </c>
      <c r="E11" s="150">
        <v>6302</v>
      </c>
      <c r="F11" s="150">
        <v>5923</v>
      </c>
      <c r="G11" s="150">
        <v>5473</v>
      </c>
      <c r="H11" s="150">
        <v>4740</v>
      </c>
      <c r="I11" s="313"/>
    </row>
    <row r="12" spans="1:9" ht="27.75" customHeight="1">
      <c r="A12" s="23" t="s">
        <v>76</v>
      </c>
      <c r="B12" s="149"/>
      <c r="C12" s="149"/>
      <c r="D12" s="150"/>
      <c r="E12" s="150"/>
      <c r="F12" s="150"/>
      <c r="G12" s="150"/>
      <c r="H12" s="150"/>
      <c r="I12" s="313"/>
    </row>
    <row r="13" spans="1:9" ht="27.75" customHeight="1">
      <c r="A13" s="27" t="s">
        <v>94</v>
      </c>
      <c r="B13" s="175">
        <v>20441</v>
      </c>
      <c r="C13" s="175">
        <v>18953</v>
      </c>
      <c r="D13" s="175">
        <v>4303</v>
      </c>
      <c r="E13" s="175">
        <v>5232</v>
      </c>
      <c r="F13" s="175">
        <v>4939</v>
      </c>
      <c r="G13" s="175">
        <v>4479</v>
      </c>
      <c r="H13" s="175">
        <v>3964</v>
      </c>
      <c r="I13" s="313"/>
    </row>
    <row r="14" spans="1:9" ht="27.75" customHeight="1">
      <c r="A14" s="24" t="s">
        <v>95</v>
      </c>
      <c r="B14" s="175">
        <v>257</v>
      </c>
      <c r="C14" s="175">
        <v>299</v>
      </c>
      <c r="D14" s="175">
        <v>86</v>
      </c>
      <c r="E14" s="175">
        <v>98</v>
      </c>
      <c r="F14" s="175">
        <v>58</v>
      </c>
      <c r="G14" s="175">
        <v>57</v>
      </c>
      <c r="H14" s="175">
        <v>35</v>
      </c>
      <c r="I14" s="313"/>
    </row>
    <row r="15" spans="1:9" ht="27.75" customHeight="1">
      <c r="A15" s="27" t="s">
        <v>96</v>
      </c>
      <c r="B15" s="175">
        <v>325</v>
      </c>
      <c r="C15" s="175">
        <v>339</v>
      </c>
      <c r="D15" s="175">
        <v>73</v>
      </c>
      <c r="E15" s="175">
        <v>98</v>
      </c>
      <c r="F15" s="175">
        <v>79</v>
      </c>
      <c r="G15" s="175">
        <v>89</v>
      </c>
      <c r="H15" s="175">
        <v>73</v>
      </c>
      <c r="I15" s="313"/>
    </row>
    <row r="16" spans="1:9" ht="27.75" customHeight="1">
      <c r="A16" s="24" t="s">
        <v>97</v>
      </c>
      <c r="B16" s="175">
        <v>726</v>
      </c>
      <c r="C16" s="175">
        <v>797</v>
      </c>
      <c r="D16" s="175">
        <v>194</v>
      </c>
      <c r="E16" s="175">
        <v>226</v>
      </c>
      <c r="F16" s="175">
        <v>212</v>
      </c>
      <c r="G16" s="175">
        <v>165</v>
      </c>
      <c r="H16" s="175">
        <v>159</v>
      </c>
      <c r="I16" s="313"/>
    </row>
    <row r="17" spans="1:9" ht="27.75" customHeight="1">
      <c r="A17" s="24" t="s">
        <v>98</v>
      </c>
      <c r="B17" s="175">
        <v>121</v>
      </c>
      <c r="C17" s="175">
        <v>119</v>
      </c>
      <c r="D17" s="175">
        <v>27</v>
      </c>
      <c r="E17" s="175">
        <v>30</v>
      </c>
      <c r="F17" s="175">
        <v>29</v>
      </c>
      <c r="G17" s="175">
        <v>33</v>
      </c>
      <c r="H17" s="175">
        <v>22</v>
      </c>
      <c r="I17" s="313"/>
    </row>
    <row r="18" spans="1:9" ht="27.75" customHeight="1">
      <c r="A18" s="27" t="s">
        <v>90</v>
      </c>
      <c r="B18" s="175">
        <v>559</v>
      </c>
      <c r="C18" s="175">
        <v>495</v>
      </c>
      <c r="D18" s="175">
        <v>127</v>
      </c>
      <c r="E18" s="175">
        <v>127</v>
      </c>
      <c r="F18" s="175">
        <v>113</v>
      </c>
      <c r="G18" s="175">
        <v>128</v>
      </c>
      <c r="H18" s="175">
        <v>114</v>
      </c>
      <c r="I18" s="313"/>
    </row>
    <row r="19" spans="1:9" ht="27.75" customHeight="1">
      <c r="A19" s="27" t="s">
        <v>91</v>
      </c>
      <c r="B19" s="175">
        <v>222</v>
      </c>
      <c r="C19" s="175">
        <v>227</v>
      </c>
      <c r="D19" s="175">
        <v>53</v>
      </c>
      <c r="E19" s="175">
        <v>69</v>
      </c>
      <c r="F19" s="175">
        <v>52</v>
      </c>
      <c r="G19" s="175">
        <v>53</v>
      </c>
      <c r="H19" s="175">
        <v>53</v>
      </c>
      <c r="I19" s="313"/>
    </row>
    <row r="20" spans="1:9" ht="27.75" customHeight="1">
      <c r="A20" s="100" t="s">
        <v>75</v>
      </c>
      <c r="B20" s="173">
        <v>4</v>
      </c>
      <c r="C20" s="211">
        <v>0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313"/>
    </row>
    <row r="21" spans="1:9" ht="18" customHeight="1">
      <c r="A21" s="10" t="s">
        <v>333</v>
      </c>
      <c r="C21" s="12"/>
      <c r="D21" s="12"/>
      <c r="E21" s="12"/>
      <c r="F21" s="12"/>
      <c r="G21" s="12"/>
      <c r="H21" s="12"/>
      <c r="I21" s="313"/>
    </row>
  </sheetData>
  <sheetProtection/>
  <mergeCells count="7">
    <mergeCell ref="I1:I21"/>
    <mergeCell ref="A3:A4"/>
    <mergeCell ref="B3:B4"/>
    <mergeCell ref="C3:C4"/>
    <mergeCell ref="D3:G3"/>
    <mergeCell ref="A1:G1"/>
    <mergeCell ref="A2:H2"/>
  </mergeCells>
  <printOptions horizontalCentered="1"/>
  <pageMargins left="0.25" right="0.25" top="0.5" bottom="0.5" header="0" footer="0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5.421875" style="3" customWidth="1"/>
    <col min="2" max="3" width="15.7109375" style="3" customWidth="1"/>
    <col min="4" max="7" width="15.7109375" style="8" customWidth="1"/>
    <col min="8" max="8" width="15.7109375" style="3" customWidth="1"/>
    <col min="9" max="9" width="6.7109375" style="3" customWidth="1"/>
    <col min="10" max="16384" width="9.140625" style="3" customWidth="1"/>
  </cols>
  <sheetData>
    <row r="1" spans="1:9" ht="18" customHeight="1">
      <c r="A1" s="312" t="s">
        <v>369</v>
      </c>
      <c r="B1" s="312"/>
      <c r="C1" s="312"/>
      <c r="D1" s="312"/>
      <c r="E1" s="141"/>
      <c r="F1" s="141"/>
      <c r="G1" s="141"/>
      <c r="H1" s="141"/>
      <c r="I1" s="313">
        <v>14</v>
      </c>
    </row>
    <row r="2" spans="1:9" ht="18" customHeight="1">
      <c r="A2" s="308" t="s">
        <v>206</v>
      </c>
      <c r="B2" s="308"/>
      <c r="C2" s="308"/>
      <c r="D2" s="308"/>
      <c r="E2" s="308"/>
      <c r="F2" s="308"/>
      <c r="G2" s="308"/>
      <c r="H2" s="308"/>
      <c r="I2" s="313"/>
    </row>
    <row r="3" spans="1:9" ht="34.5" customHeight="1">
      <c r="A3" s="303" t="s">
        <v>49</v>
      </c>
      <c r="B3" s="303">
        <v>2018</v>
      </c>
      <c r="C3" s="303" t="s">
        <v>332</v>
      </c>
      <c r="D3" s="305" t="s">
        <v>332</v>
      </c>
      <c r="E3" s="306"/>
      <c r="F3" s="306"/>
      <c r="G3" s="307"/>
      <c r="H3" s="242" t="s">
        <v>360</v>
      </c>
      <c r="I3" s="313"/>
    </row>
    <row r="4" spans="1:9" ht="34.5" customHeight="1">
      <c r="A4" s="304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13"/>
    </row>
    <row r="5" spans="1:15" ht="40.5" customHeight="1">
      <c r="A5" s="21" t="s">
        <v>107</v>
      </c>
      <c r="B5" s="164">
        <v>16635</v>
      </c>
      <c r="C5" s="164">
        <v>14380</v>
      </c>
      <c r="D5" s="164">
        <v>3845</v>
      </c>
      <c r="E5" s="164">
        <v>3762</v>
      </c>
      <c r="F5" s="164">
        <v>3305</v>
      </c>
      <c r="G5" s="164">
        <v>3468</v>
      </c>
      <c r="H5" s="164">
        <f>'Table 1'!H7</f>
        <v>3532</v>
      </c>
      <c r="I5" s="313"/>
      <c r="J5" s="42"/>
      <c r="K5" s="42"/>
      <c r="L5" s="42"/>
      <c r="M5" s="42"/>
      <c r="N5" s="42"/>
      <c r="O5" s="42"/>
    </row>
    <row r="6" spans="1:17" ht="40.5" customHeight="1">
      <c r="A6" s="22" t="s">
        <v>27</v>
      </c>
      <c r="B6" s="149">
        <v>5926</v>
      </c>
      <c r="C6" s="236">
        <v>4610</v>
      </c>
      <c r="D6" s="142">
        <v>1287</v>
      </c>
      <c r="E6" s="142">
        <v>1168</v>
      </c>
      <c r="F6" s="142">
        <v>964</v>
      </c>
      <c r="G6" s="142">
        <v>1191</v>
      </c>
      <c r="H6" s="247">
        <v>1388</v>
      </c>
      <c r="I6" s="313"/>
      <c r="J6" s="12"/>
      <c r="K6" s="12"/>
      <c r="L6" s="12"/>
      <c r="M6" s="12"/>
      <c r="N6" s="12"/>
      <c r="O6" s="12"/>
      <c r="P6" s="42"/>
      <c r="Q6" s="42"/>
    </row>
    <row r="7" spans="1:9" ht="40.5" customHeight="1">
      <c r="A7" s="23" t="s">
        <v>119</v>
      </c>
      <c r="B7" s="150"/>
      <c r="C7" s="150"/>
      <c r="D7" s="152"/>
      <c r="E7" s="152"/>
      <c r="F7" s="152"/>
      <c r="G7" s="152"/>
      <c r="H7" s="150"/>
      <c r="I7" s="313"/>
    </row>
    <row r="8" spans="1:9" ht="40.5" customHeight="1">
      <c r="A8" s="23" t="s">
        <v>99</v>
      </c>
      <c r="B8" s="272">
        <v>4510</v>
      </c>
      <c r="C8" s="272">
        <v>3591</v>
      </c>
      <c r="D8" s="273">
        <v>840</v>
      </c>
      <c r="E8" s="273">
        <v>1002</v>
      </c>
      <c r="F8" s="273">
        <v>817</v>
      </c>
      <c r="G8" s="273">
        <v>932</v>
      </c>
      <c r="H8" s="273">
        <v>1191</v>
      </c>
      <c r="I8" s="313"/>
    </row>
    <row r="9" spans="1:9" ht="40.5" customHeight="1">
      <c r="A9" s="22" t="s">
        <v>31</v>
      </c>
      <c r="B9" s="178">
        <v>395</v>
      </c>
      <c r="C9" s="178">
        <v>354</v>
      </c>
      <c r="D9" s="142">
        <v>99</v>
      </c>
      <c r="E9" s="142">
        <v>95</v>
      </c>
      <c r="F9" s="142">
        <v>75</v>
      </c>
      <c r="G9" s="142">
        <v>85</v>
      </c>
      <c r="H9" s="142">
        <v>76</v>
      </c>
      <c r="I9" s="313"/>
    </row>
    <row r="10" spans="1:9" ht="40.5" customHeight="1">
      <c r="A10" s="22" t="s">
        <v>54</v>
      </c>
      <c r="B10" s="178">
        <v>552</v>
      </c>
      <c r="C10" s="178">
        <v>706</v>
      </c>
      <c r="D10" s="142">
        <v>182</v>
      </c>
      <c r="E10" s="142">
        <v>172</v>
      </c>
      <c r="F10" s="142">
        <v>194</v>
      </c>
      <c r="G10" s="142">
        <v>158</v>
      </c>
      <c r="H10" s="142">
        <v>189</v>
      </c>
      <c r="I10" s="313"/>
    </row>
    <row r="11" spans="1:9" ht="40.5" customHeight="1">
      <c r="A11" s="88" t="s">
        <v>55</v>
      </c>
      <c r="B11" s="178">
        <v>738</v>
      </c>
      <c r="C11" s="178">
        <v>622</v>
      </c>
      <c r="D11" s="142">
        <v>146</v>
      </c>
      <c r="E11" s="142">
        <v>205</v>
      </c>
      <c r="F11" s="142">
        <v>79</v>
      </c>
      <c r="G11" s="142">
        <v>192</v>
      </c>
      <c r="H11" s="142">
        <v>172</v>
      </c>
      <c r="I11" s="313"/>
    </row>
    <row r="12" spans="1:9" ht="40.5" customHeight="1">
      <c r="A12" s="22" t="s">
        <v>56</v>
      </c>
      <c r="B12" s="178">
        <v>2</v>
      </c>
      <c r="C12" s="178">
        <v>51</v>
      </c>
      <c r="D12" s="179">
        <v>0</v>
      </c>
      <c r="E12" s="213">
        <v>20</v>
      </c>
      <c r="F12" s="179">
        <v>0</v>
      </c>
      <c r="G12" s="142">
        <v>31</v>
      </c>
      <c r="H12" s="179">
        <v>0</v>
      </c>
      <c r="I12" s="313"/>
    </row>
    <row r="13" spans="1:9" ht="40.5" customHeight="1">
      <c r="A13" s="22" t="s">
        <v>268</v>
      </c>
      <c r="B13" s="178">
        <v>2179</v>
      </c>
      <c r="C13" s="178">
        <v>1927</v>
      </c>
      <c r="D13" s="142">
        <v>570</v>
      </c>
      <c r="E13" s="142">
        <v>416</v>
      </c>
      <c r="F13" s="142">
        <v>503</v>
      </c>
      <c r="G13" s="142">
        <v>438</v>
      </c>
      <c r="H13" s="142">
        <v>415</v>
      </c>
      <c r="I13" s="313"/>
    </row>
    <row r="14" spans="1:9" ht="40.5" customHeight="1">
      <c r="A14" s="88" t="s">
        <v>57</v>
      </c>
      <c r="B14" s="178">
        <v>964</v>
      </c>
      <c r="C14" s="178">
        <v>1077</v>
      </c>
      <c r="D14" s="142">
        <v>258</v>
      </c>
      <c r="E14" s="142">
        <v>250</v>
      </c>
      <c r="F14" s="142">
        <v>278</v>
      </c>
      <c r="G14" s="142">
        <v>291</v>
      </c>
      <c r="H14" s="142">
        <v>227</v>
      </c>
      <c r="I14" s="313"/>
    </row>
    <row r="15" spans="1:9" ht="40.5" customHeight="1">
      <c r="A15" s="23" t="s">
        <v>77</v>
      </c>
      <c r="B15" s="180"/>
      <c r="C15" s="180"/>
      <c r="D15" s="152"/>
      <c r="E15" s="152"/>
      <c r="F15" s="152"/>
      <c r="G15" s="152"/>
      <c r="H15" s="210"/>
      <c r="I15" s="313"/>
    </row>
    <row r="16" spans="1:9" ht="40.5" customHeight="1">
      <c r="A16" s="28" t="s">
        <v>112</v>
      </c>
      <c r="B16" s="203">
        <v>525</v>
      </c>
      <c r="C16" s="203">
        <v>597</v>
      </c>
      <c r="D16" s="203">
        <v>151</v>
      </c>
      <c r="E16" s="203">
        <v>132</v>
      </c>
      <c r="F16" s="203">
        <v>171</v>
      </c>
      <c r="G16" s="203">
        <v>143</v>
      </c>
      <c r="H16" s="203">
        <v>91</v>
      </c>
      <c r="I16" s="313"/>
    </row>
    <row r="17" spans="1:9" ht="40.5" customHeight="1">
      <c r="A17" s="28" t="s">
        <v>113</v>
      </c>
      <c r="B17" s="203">
        <v>30</v>
      </c>
      <c r="C17" s="203">
        <v>58</v>
      </c>
      <c r="D17" s="203">
        <v>2</v>
      </c>
      <c r="E17" s="203">
        <v>21</v>
      </c>
      <c r="F17" s="203">
        <v>14</v>
      </c>
      <c r="G17" s="203">
        <v>21</v>
      </c>
      <c r="H17" s="268">
        <v>0</v>
      </c>
      <c r="I17" s="313"/>
    </row>
    <row r="18" spans="1:9" ht="40.5" customHeight="1">
      <c r="A18" s="269" t="s">
        <v>114</v>
      </c>
      <c r="B18" s="270">
        <v>6</v>
      </c>
      <c r="C18" s="270">
        <v>3</v>
      </c>
      <c r="D18" s="270">
        <v>1</v>
      </c>
      <c r="E18" s="271">
        <v>0</v>
      </c>
      <c r="F18" s="270">
        <v>1</v>
      </c>
      <c r="G18" s="270">
        <v>1</v>
      </c>
      <c r="H18" s="270">
        <v>1</v>
      </c>
      <c r="I18" s="313"/>
    </row>
    <row r="19" spans="1:9" ht="18" customHeight="1">
      <c r="A19" s="10" t="s">
        <v>348</v>
      </c>
      <c r="I19" s="313"/>
    </row>
  </sheetData>
  <sheetProtection/>
  <mergeCells count="7">
    <mergeCell ref="A3:A4"/>
    <mergeCell ref="B3:B4"/>
    <mergeCell ref="C3:C4"/>
    <mergeCell ref="I1:I19"/>
    <mergeCell ref="A1:D1"/>
    <mergeCell ref="D3:G3"/>
    <mergeCell ref="A2:H2"/>
  </mergeCells>
  <printOptions horizontalCentered="1"/>
  <pageMargins left="0.25" right="0.25" top="0.5" bottom="0.5" header="0" footer="0"/>
  <pageSetup fitToHeight="1" fitToWidth="1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2.140625" style="3" customWidth="1"/>
    <col min="2" max="3" width="16.7109375" style="3" customWidth="1"/>
    <col min="4" max="7" width="16.7109375" style="8" customWidth="1"/>
    <col min="8" max="8" width="16.7109375" style="3" customWidth="1"/>
    <col min="9" max="9" width="6.7109375" style="3" customWidth="1"/>
    <col min="10" max="16384" width="9.140625" style="3" customWidth="1"/>
  </cols>
  <sheetData>
    <row r="1" spans="1:9" ht="18" customHeight="1">
      <c r="A1" s="309" t="s">
        <v>370</v>
      </c>
      <c r="B1" s="309"/>
      <c r="C1" s="309"/>
      <c r="D1" s="309"/>
      <c r="E1" s="309"/>
      <c r="F1" s="309"/>
      <c r="G1" s="309"/>
      <c r="H1" s="140"/>
      <c r="I1" s="313">
        <v>15</v>
      </c>
    </row>
    <row r="2" spans="1:9" ht="18" customHeight="1">
      <c r="A2" s="308" t="s">
        <v>206</v>
      </c>
      <c r="B2" s="308"/>
      <c r="C2" s="308"/>
      <c r="D2" s="308"/>
      <c r="E2" s="308"/>
      <c r="F2" s="308"/>
      <c r="G2" s="308"/>
      <c r="H2" s="308"/>
      <c r="I2" s="313"/>
    </row>
    <row r="3" spans="1:9" ht="34.5" customHeight="1">
      <c r="A3" s="303" t="s">
        <v>49</v>
      </c>
      <c r="B3" s="303">
        <v>2018</v>
      </c>
      <c r="C3" s="303" t="s">
        <v>332</v>
      </c>
      <c r="D3" s="305" t="s">
        <v>332</v>
      </c>
      <c r="E3" s="306"/>
      <c r="F3" s="306"/>
      <c r="G3" s="307"/>
      <c r="H3" s="242" t="s">
        <v>360</v>
      </c>
      <c r="I3" s="313"/>
    </row>
    <row r="4" spans="1:9" ht="34.5" customHeight="1">
      <c r="A4" s="304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13"/>
    </row>
    <row r="5" spans="1:10" ht="34.5" customHeight="1">
      <c r="A5" s="26" t="s">
        <v>58</v>
      </c>
      <c r="B5" s="149">
        <v>2638</v>
      </c>
      <c r="C5" s="149">
        <v>2363</v>
      </c>
      <c r="D5" s="266">
        <v>497</v>
      </c>
      <c r="E5" s="266">
        <v>769</v>
      </c>
      <c r="F5" s="266">
        <v>577</v>
      </c>
      <c r="G5" s="174">
        <v>520</v>
      </c>
      <c r="H5" s="150">
        <v>527</v>
      </c>
      <c r="I5" s="313"/>
      <c r="J5" s="42"/>
    </row>
    <row r="6" spans="1:10" ht="34.5" customHeight="1">
      <c r="A6" s="23" t="s">
        <v>50</v>
      </c>
      <c r="B6" s="124"/>
      <c r="C6" s="125"/>
      <c r="D6" s="123"/>
      <c r="E6" s="123"/>
      <c r="F6" s="123"/>
      <c r="G6" s="123"/>
      <c r="H6" s="124"/>
      <c r="I6" s="313"/>
      <c r="J6" s="42"/>
    </row>
    <row r="7" spans="1:10" ht="34.5" customHeight="1">
      <c r="A7" s="94" t="s">
        <v>258</v>
      </c>
      <c r="B7" s="176">
        <v>571</v>
      </c>
      <c r="C7" s="176">
        <v>391</v>
      </c>
      <c r="D7" s="176">
        <v>89</v>
      </c>
      <c r="E7" s="176">
        <v>138</v>
      </c>
      <c r="F7" s="176">
        <v>74</v>
      </c>
      <c r="G7" s="176">
        <v>90</v>
      </c>
      <c r="H7" s="177">
        <v>69</v>
      </c>
      <c r="I7" s="313"/>
      <c r="J7" s="42"/>
    </row>
    <row r="8" spans="1:10" ht="34.5" customHeight="1">
      <c r="A8" s="22" t="s">
        <v>26</v>
      </c>
      <c r="B8" s="149">
        <v>2965</v>
      </c>
      <c r="C8" s="149">
        <v>2611</v>
      </c>
      <c r="D8" s="149">
        <v>791</v>
      </c>
      <c r="E8" s="149">
        <v>651</v>
      </c>
      <c r="F8" s="149">
        <v>619</v>
      </c>
      <c r="G8" s="150">
        <v>550</v>
      </c>
      <c r="H8" s="150">
        <v>538</v>
      </c>
      <c r="I8" s="313"/>
      <c r="J8" s="42"/>
    </row>
    <row r="9" spans="1:10" ht="34.5" customHeight="1">
      <c r="A9" s="23" t="s">
        <v>50</v>
      </c>
      <c r="B9" s="122"/>
      <c r="C9" s="122"/>
      <c r="D9" s="123"/>
      <c r="E9" s="123"/>
      <c r="F9" s="123"/>
      <c r="G9" s="123"/>
      <c r="H9" s="124"/>
      <c r="I9" s="313"/>
      <c r="J9" s="42"/>
    </row>
    <row r="10" spans="1:10" ht="34.5" customHeight="1">
      <c r="A10" s="27" t="s">
        <v>100</v>
      </c>
      <c r="B10" s="176">
        <v>451</v>
      </c>
      <c r="C10" s="176">
        <v>548</v>
      </c>
      <c r="D10" s="176">
        <v>109</v>
      </c>
      <c r="E10" s="176">
        <v>173</v>
      </c>
      <c r="F10" s="176">
        <v>162</v>
      </c>
      <c r="G10" s="176">
        <v>104</v>
      </c>
      <c r="H10" s="177">
        <v>125</v>
      </c>
      <c r="I10" s="313"/>
      <c r="J10" s="42"/>
    </row>
    <row r="11" spans="1:10" ht="34.5" customHeight="1">
      <c r="A11" s="24" t="s">
        <v>95</v>
      </c>
      <c r="B11" s="176">
        <v>24</v>
      </c>
      <c r="C11" s="176">
        <v>20</v>
      </c>
      <c r="D11" s="176">
        <v>3</v>
      </c>
      <c r="E11" s="176">
        <v>5</v>
      </c>
      <c r="F11" s="176">
        <v>7</v>
      </c>
      <c r="G11" s="176">
        <v>5</v>
      </c>
      <c r="H11" s="177">
        <v>2</v>
      </c>
      <c r="I11" s="313"/>
      <c r="J11" s="42"/>
    </row>
    <row r="12" spans="1:10" ht="34.5" customHeight="1">
      <c r="A12" s="27" t="s">
        <v>101</v>
      </c>
      <c r="B12" s="176">
        <v>81</v>
      </c>
      <c r="C12" s="176">
        <v>78</v>
      </c>
      <c r="D12" s="176">
        <v>19</v>
      </c>
      <c r="E12" s="176">
        <v>20</v>
      </c>
      <c r="F12" s="176">
        <v>18</v>
      </c>
      <c r="G12" s="176">
        <v>21</v>
      </c>
      <c r="H12" s="177">
        <v>21</v>
      </c>
      <c r="I12" s="313"/>
      <c r="J12" s="42"/>
    </row>
    <row r="13" spans="1:10" ht="34.5" customHeight="1">
      <c r="A13" s="24" t="s">
        <v>102</v>
      </c>
      <c r="B13" s="176">
        <v>134</v>
      </c>
      <c r="C13" s="176">
        <v>18</v>
      </c>
      <c r="D13" s="176">
        <v>2</v>
      </c>
      <c r="E13" s="176">
        <v>7</v>
      </c>
      <c r="F13" s="176">
        <v>6</v>
      </c>
      <c r="G13" s="176">
        <v>3</v>
      </c>
      <c r="H13" s="177">
        <v>3</v>
      </c>
      <c r="I13" s="313"/>
      <c r="J13" s="42"/>
    </row>
    <row r="14" spans="1:10" ht="34.5" customHeight="1">
      <c r="A14" s="24" t="s">
        <v>103</v>
      </c>
      <c r="B14" s="176">
        <v>84</v>
      </c>
      <c r="C14" s="176">
        <v>88</v>
      </c>
      <c r="D14" s="176">
        <v>34</v>
      </c>
      <c r="E14" s="176">
        <v>16</v>
      </c>
      <c r="F14" s="176">
        <v>22</v>
      </c>
      <c r="G14" s="176">
        <v>16</v>
      </c>
      <c r="H14" s="177">
        <v>18</v>
      </c>
      <c r="I14" s="313"/>
      <c r="J14" s="42"/>
    </row>
    <row r="15" spans="1:10" ht="34.5" customHeight="1">
      <c r="A15" s="27" t="s">
        <v>104</v>
      </c>
      <c r="B15" s="176">
        <v>84</v>
      </c>
      <c r="C15" s="176">
        <v>64</v>
      </c>
      <c r="D15" s="176">
        <v>6</v>
      </c>
      <c r="E15" s="176">
        <v>24</v>
      </c>
      <c r="F15" s="176">
        <v>11</v>
      </c>
      <c r="G15" s="176">
        <v>23</v>
      </c>
      <c r="H15" s="177">
        <v>9</v>
      </c>
      <c r="I15" s="313"/>
      <c r="J15" s="42"/>
    </row>
    <row r="16" spans="1:10" ht="34.5" customHeight="1">
      <c r="A16" s="27" t="s">
        <v>105</v>
      </c>
      <c r="B16" s="176">
        <v>33</v>
      </c>
      <c r="C16" s="176">
        <v>24</v>
      </c>
      <c r="D16" s="176">
        <v>7</v>
      </c>
      <c r="E16" s="176">
        <v>6</v>
      </c>
      <c r="F16" s="176">
        <v>6</v>
      </c>
      <c r="G16" s="176">
        <v>5</v>
      </c>
      <c r="H16" s="177">
        <v>4</v>
      </c>
      <c r="I16" s="313"/>
      <c r="J16" s="42"/>
    </row>
    <row r="17" spans="1:10" ht="34.5" customHeight="1">
      <c r="A17" s="102" t="s">
        <v>120</v>
      </c>
      <c r="B17" s="224">
        <v>276</v>
      </c>
      <c r="C17" s="173">
        <v>59</v>
      </c>
      <c r="D17" s="173">
        <v>15</v>
      </c>
      <c r="E17" s="173">
        <v>16</v>
      </c>
      <c r="F17" s="173">
        <v>16</v>
      </c>
      <c r="G17" s="173">
        <v>12</v>
      </c>
      <c r="H17" s="274">
        <v>0</v>
      </c>
      <c r="I17" s="313"/>
      <c r="J17" s="42"/>
    </row>
    <row r="18" spans="1:9" ht="18" customHeight="1">
      <c r="A18" s="10" t="s">
        <v>333</v>
      </c>
      <c r="B18" s="12"/>
      <c r="C18" s="12"/>
      <c r="D18" s="12"/>
      <c r="E18" s="12"/>
      <c r="F18" s="12"/>
      <c r="G18" s="12"/>
      <c r="H18" s="12"/>
      <c r="I18" s="313"/>
    </row>
  </sheetData>
  <sheetProtection/>
  <mergeCells count="7">
    <mergeCell ref="A3:A4"/>
    <mergeCell ref="B3:B4"/>
    <mergeCell ref="C3:C4"/>
    <mergeCell ref="I1:I18"/>
    <mergeCell ref="D3:G3"/>
    <mergeCell ref="A1:G1"/>
    <mergeCell ref="A2:H2"/>
  </mergeCells>
  <printOptions horizontalCentered="1"/>
  <pageMargins left="0.25" right="0.25" top="0.5" bottom="0.5" header="0" footer="0"/>
  <pageSetup fitToHeight="1" fitToWidth="1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0">
      <selection activeCell="C10" sqref="C10"/>
    </sheetView>
  </sheetViews>
  <sheetFormatPr defaultColWidth="9.140625" defaultRowHeight="12.75"/>
  <cols>
    <col min="1" max="1" width="51.8515625" style="44" customWidth="1"/>
    <col min="2" max="3" width="15.421875" style="44" customWidth="1"/>
    <col min="4" max="7" width="15.421875" style="101" customWidth="1"/>
    <col min="8" max="8" width="15.421875" style="44" customWidth="1"/>
    <col min="9" max="9" width="6.7109375" style="44" customWidth="1"/>
    <col min="10" max="16384" width="9.140625" style="44" customWidth="1"/>
  </cols>
  <sheetData>
    <row r="1" spans="1:9" ht="18" customHeight="1">
      <c r="A1" s="315" t="s">
        <v>371</v>
      </c>
      <c r="B1" s="315"/>
      <c r="C1" s="315"/>
      <c r="D1" s="315"/>
      <c r="E1" s="315"/>
      <c r="F1" s="315"/>
      <c r="G1" s="315"/>
      <c r="H1" s="243"/>
      <c r="I1" s="300">
        <v>16</v>
      </c>
    </row>
    <row r="2" spans="1:9" ht="18" customHeight="1">
      <c r="A2" s="308" t="s">
        <v>206</v>
      </c>
      <c r="B2" s="308"/>
      <c r="C2" s="308"/>
      <c r="D2" s="308"/>
      <c r="E2" s="308"/>
      <c r="F2" s="308"/>
      <c r="G2" s="308"/>
      <c r="H2" s="308"/>
      <c r="I2" s="300"/>
    </row>
    <row r="3" spans="1:9" ht="34.5" customHeight="1">
      <c r="A3" s="303" t="s">
        <v>49</v>
      </c>
      <c r="B3" s="303">
        <v>2018</v>
      </c>
      <c r="C3" s="303" t="s">
        <v>332</v>
      </c>
      <c r="D3" s="305" t="s">
        <v>332</v>
      </c>
      <c r="E3" s="306"/>
      <c r="F3" s="306"/>
      <c r="G3" s="307"/>
      <c r="H3" s="242" t="s">
        <v>360</v>
      </c>
      <c r="I3" s="300"/>
    </row>
    <row r="4" spans="1:9" ht="34.5" customHeight="1">
      <c r="A4" s="304"/>
      <c r="B4" s="304"/>
      <c r="C4" s="304"/>
      <c r="D4" s="7" t="s">
        <v>310</v>
      </c>
      <c r="E4" s="7" t="s">
        <v>311</v>
      </c>
      <c r="F4" s="7" t="s">
        <v>312</v>
      </c>
      <c r="G4" s="7" t="s">
        <v>313</v>
      </c>
      <c r="H4" s="7" t="s">
        <v>310</v>
      </c>
      <c r="I4" s="300"/>
    </row>
    <row r="5" spans="1:16" s="45" customFormat="1" ht="30" customHeight="1">
      <c r="A5" s="95" t="s">
        <v>78</v>
      </c>
      <c r="B5" s="182">
        <v>12867</v>
      </c>
      <c r="C5" s="182">
        <v>10548</v>
      </c>
      <c r="D5" s="182">
        <v>2991</v>
      </c>
      <c r="E5" s="182">
        <v>2691</v>
      </c>
      <c r="F5" s="182">
        <v>2365</v>
      </c>
      <c r="G5" s="183">
        <v>2501</v>
      </c>
      <c r="H5" s="183">
        <f>'Table 2'!H13</f>
        <v>2674</v>
      </c>
      <c r="I5" s="300"/>
      <c r="J5" s="275"/>
      <c r="K5" s="275"/>
      <c r="L5" s="275"/>
      <c r="M5" s="275"/>
      <c r="N5" s="275"/>
      <c r="O5" s="275"/>
      <c r="P5" s="275"/>
    </row>
    <row r="6" spans="1:17" ht="30" customHeight="1">
      <c r="A6" s="22" t="s">
        <v>27</v>
      </c>
      <c r="B6" s="184">
        <v>5571</v>
      </c>
      <c r="C6" s="184">
        <v>4248</v>
      </c>
      <c r="D6" s="185">
        <v>1198</v>
      </c>
      <c r="E6" s="185">
        <v>1091</v>
      </c>
      <c r="F6" s="185">
        <v>867</v>
      </c>
      <c r="G6" s="185">
        <v>1092</v>
      </c>
      <c r="H6" s="185">
        <v>1332</v>
      </c>
      <c r="I6" s="300"/>
      <c r="J6" s="46"/>
      <c r="K6" s="46"/>
      <c r="L6" s="46"/>
      <c r="M6" s="46"/>
      <c r="N6" s="46"/>
      <c r="O6" s="46"/>
      <c r="P6" s="46"/>
      <c r="Q6" s="46"/>
    </row>
    <row r="7" spans="1:9" ht="30" customHeight="1">
      <c r="A7" s="23" t="s">
        <v>50</v>
      </c>
      <c r="B7" s="218"/>
      <c r="C7" s="218"/>
      <c r="D7" s="159"/>
      <c r="E7" s="159"/>
      <c r="F7" s="159"/>
      <c r="G7" s="159"/>
      <c r="H7" s="159"/>
      <c r="I7" s="300"/>
    </row>
    <row r="8" spans="1:9" ht="30" customHeight="1">
      <c r="A8" s="24" t="s">
        <v>88</v>
      </c>
      <c r="B8" s="186"/>
      <c r="C8" s="186"/>
      <c r="D8" s="187"/>
      <c r="E8" s="187"/>
      <c r="F8" s="187"/>
      <c r="G8" s="187"/>
      <c r="H8" s="248"/>
      <c r="I8" s="300"/>
    </row>
    <row r="9" spans="1:9" ht="30" customHeight="1">
      <c r="A9" s="24" t="s">
        <v>53</v>
      </c>
      <c r="B9" s="188">
        <v>55321</v>
      </c>
      <c r="C9" s="188">
        <v>44887</v>
      </c>
      <c r="D9" s="189">
        <v>9936</v>
      </c>
      <c r="E9" s="189">
        <v>11906</v>
      </c>
      <c r="F9" s="189">
        <v>11307</v>
      </c>
      <c r="G9" s="189">
        <v>11738</v>
      </c>
      <c r="H9" s="189">
        <v>15259</v>
      </c>
      <c r="I9" s="300"/>
    </row>
    <row r="10" spans="1:9" ht="30" customHeight="1">
      <c r="A10" s="24" t="s">
        <v>52</v>
      </c>
      <c r="B10" s="188">
        <v>4280</v>
      </c>
      <c r="C10" s="188">
        <v>3525</v>
      </c>
      <c r="D10" s="189">
        <v>829</v>
      </c>
      <c r="E10" s="189">
        <v>976</v>
      </c>
      <c r="F10" s="189">
        <v>801</v>
      </c>
      <c r="G10" s="189">
        <v>919</v>
      </c>
      <c r="H10" s="189">
        <v>1180</v>
      </c>
      <c r="I10" s="300"/>
    </row>
    <row r="11" spans="1:9" ht="30" customHeight="1">
      <c r="A11" s="22" t="s">
        <v>31</v>
      </c>
      <c r="B11" s="184">
        <v>340</v>
      </c>
      <c r="C11" s="184">
        <v>324</v>
      </c>
      <c r="D11" s="190">
        <v>92</v>
      </c>
      <c r="E11" s="190">
        <v>88</v>
      </c>
      <c r="F11" s="190">
        <v>68</v>
      </c>
      <c r="G11" s="185">
        <v>76</v>
      </c>
      <c r="H11" s="185">
        <v>69</v>
      </c>
      <c r="I11" s="300"/>
    </row>
    <row r="12" spans="1:9" ht="30" customHeight="1">
      <c r="A12" s="22" t="s">
        <v>54</v>
      </c>
      <c r="B12" s="184">
        <v>534</v>
      </c>
      <c r="C12" s="184">
        <v>676</v>
      </c>
      <c r="D12" s="190">
        <v>174</v>
      </c>
      <c r="E12" s="190">
        <v>166</v>
      </c>
      <c r="F12" s="190">
        <v>189</v>
      </c>
      <c r="G12" s="185">
        <v>147</v>
      </c>
      <c r="H12" s="185">
        <v>173</v>
      </c>
      <c r="I12" s="300"/>
    </row>
    <row r="13" spans="1:9" ht="30" customHeight="1">
      <c r="A13" s="22" t="s">
        <v>55</v>
      </c>
      <c r="B13" s="184">
        <v>716</v>
      </c>
      <c r="C13" s="184">
        <v>615</v>
      </c>
      <c r="D13" s="190">
        <v>144</v>
      </c>
      <c r="E13" s="190">
        <v>204</v>
      </c>
      <c r="F13" s="190">
        <v>77</v>
      </c>
      <c r="G13" s="185">
        <v>190</v>
      </c>
      <c r="H13" s="185">
        <v>147</v>
      </c>
      <c r="I13" s="300"/>
    </row>
    <row r="14" spans="1:9" ht="30" customHeight="1">
      <c r="A14" s="22" t="s">
        <v>56</v>
      </c>
      <c r="B14" s="216">
        <v>0</v>
      </c>
      <c r="C14" s="190">
        <v>48</v>
      </c>
      <c r="D14" s="216">
        <v>0</v>
      </c>
      <c r="E14" s="190">
        <v>18</v>
      </c>
      <c r="F14" s="216">
        <v>0</v>
      </c>
      <c r="G14" s="185">
        <v>30</v>
      </c>
      <c r="H14" s="216">
        <v>0</v>
      </c>
      <c r="I14" s="300"/>
    </row>
    <row r="15" spans="1:9" ht="30" customHeight="1">
      <c r="A15" s="22" t="s">
        <v>268</v>
      </c>
      <c r="B15" s="184">
        <v>1859</v>
      </c>
      <c r="C15" s="184">
        <v>1562</v>
      </c>
      <c r="D15" s="190">
        <v>499</v>
      </c>
      <c r="E15" s="190">
        <v>341</v>
      </c>
      <c r="F15" s="190">
        <v>405</v>
      </c>
      <c r="G15" s="185">
        <v>317</v>
      </c>
      <c r="H15" s="185">
        <v>347</v>
      </c>
      <c r="I15" s="300"/>
    </row>
    <row r="16" spans="1:9" ht="30" customHeight="1">
      <c r="A16" s="88" t="s">
        <v>57</v>
      </c>
      <c r="B16" s="184">
        <v>259</v>
      </c>
      <c r="C16" s="184">
        <v>298</v>
      </c>
      <c r="D16" s="190">
        <v>64</v>
      </c>
      <c r="E16" s="190">
        <v>77</v>
      </c>
      <c r="F16" s="190">
        <v>63</v>
      </c>
      <c r="G16" s="185">
        <v>94</v>
      </c>
      <c r="H16" s="185">
        <v>84</v>
      </c>
      <c r="I16" s="300"/>
    </row>
    <row r="17" spans="1:9" ht="30" customHeight="1">
      <c r="A17" s="22" t="s">
        <v>58</v>
      </c>
      <c r="B17" s="184">
        <v>1450</v>
      </c>
      <c r="C17" s="184">
        <v>965</v>
      </c>
      <c r="D17" s="190">
        <v>288</v>
      </c>
      <c r="E17" s="190">
        <v>260</v>
      </c>
      <c r="F17" s="190">
        <v>235</v>
      </c>
      <c r="G17" s="185">
        <v>182</v>
      </c>
      <c r="H17" s="185">
        <v>160</v>
      </c>
      <c r="I17" s="300"/>
    </row>
    <row r="18" spans="1:9" ht="30" customHeight="1">
      <c r="A18" s="23" t="s">
        <v>50</v>
      </c>
      <c r="B18" s="184"/>
      <c r="C18" s="184"/>
      <c r="D18" s="187"/>
      <c r="E18" s="187"/>
      <c r="F18" s="187"/>
      <c r="G18" s="185"/>
      <c r="H18" s="185"/>
      <c r="I18" s="300"/>
    </row>
    <row r="19" spans="1:9" ht="30" customHeight="1">
      <c r="A19" s="88" t="s">
        <v>258</v>
      </c>
      <c r="B19" s="191">
        <v>405</v>
      </c>
      <c r="C19" s="191">
        <v>217</v>
      </c>
      <c r="D19" s="192">
        <v>55</v>
      </c>
      <c r="E19" s="192">
        <v>68</v>
      </c>
      <c r="F19" s="192">
        <v>27</v>
      </c>
      <c r="G19" s="249">
        <v>67</v>
      </c>
      <c r="H19" s="249">
        <v>53</v>
      </c>
      <c r="I19" s="300"/>
    </row>
    <row r="20" spans="1:9" ht="30" customHeight="1">
      <c r="A20" s="22" t="s">
        <v>26</v>
      </c>
      <c r="B20" s="184">
        <v>2138</v>
      </c>
      <c r="C20" s="184">
        <v>1812</v>
      </c>
      <c r="D20" s="190">
        <v>532</v>
      </c>
      <c r="E20" s="190">
        <v>446</v>
      </c>
      <c r="F20" s="190">
        <v>461</v>
      </c>
      <c r="G20" s="185">
        <v>373</v>
      </c>
      <c r="H20" s="185">
        <v>362</v>
      </c>
      <c r="I20" s="300"/>
    </row>
    <row r="21" spans="1:9" ht="30" customHeight="1">
      <c r="A21" s="23" t="s">
        <v>50</v>
      </c>
      <c r="B21" s="191"/>
      <c r="C21" s="191"/>
      <c r="D21" s="187"/>
      <c r="E21" s="187"/>
      <c r="F21" s="187"/>
      <c r="G21" s="185"/>
      <c r="H21" s="249"/>
      <c r="I21" s="300"/>
    </row>
    <row r="22" spans="1:9" ht="30" customHeight="1">
      <c r="A22" s="27" t="s">
        <v>106</v>
      </c>
      <c r="B22" s="188">
        <v>384</v>
      </c>
      <c r="C22" s="188">
        <v>443</v>
      </c>
      <c r="D22" s="189">
        <v>103</v>
      </c>
      <c r="E22" s="189">
        <v>100</v>
      </c>
      <c r="F22" s="189">
        <v>150</v>
      </c>
      <c r="G22" s="189">
        <v>90</v>
      </c>
      <c r="H22" s="189">
        <v>113</v>
      </c>
      <c r="I22" s="300"/>
    </row>
    <row r="23" spans="1:9" ht="30" customHeight="1">
      <c r="A23" s="102" t="s">
        <v>66</v>
      </c>
      <c r="B23" s="193">
        <v>0</v>
      </c>
      <c r="C23" s="193">
        <v>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300"/>
    </row>
    <row r="24" spans="1:9" ht="18" customHeight="1">
      <c r="A24" s="3" t="s">
        <v>339</v>
      </c>
      <c r="B24" s="3"/>
      <c r="C24" s="3"/>
      <c r="D24" s="64"/>
      <c r="E24" s="64"/>
      <c r="F24" s="64"/>
      <c r="G24" s="64"/>
      <c r="H24" s="3"/>
      <c r="I24" s="300"/>
    </row>
  </sheetData>
  <sheetProtection/>
  <mergeCells count="7">
    <mergeCell ref="I1:I24"/>
    <mergeCell ref="A3:A4"/>
    <mergeCell ref="B3:B4"/>
    <mergeCell ref="C3:C4"/>
    <mergeCell ref="D3:G3"/>
    <mergeCell ref="A1:G1"/>
    <mergeCell ref="A2:H2"/>
  </mergeCells>
  <printOptions horizontalCentered="1"/>
  <pageMargins left="0.25" right="0.25" top="0.5" bottom="0.5" header="0" footer="0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Vinesh Doyal</cp:lastModifiedBy>
  <cp:lastPrinted>2020-05-29T09:41:23Z</cp:lastPrinted>
  <dcterms:created xsi:type="dcterms:W3CDTF">1998-09-29T05:43:58Z</dcterms:created>
  <dcterms:modified xsi:type="dcterms:W3CDTF">2020-05-29T09:53:20Z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233200.000000000</vt:lpwstr>
  </property>
  <property fmtid="{D5CDD505-2E9C-101B-9397-08002B2CF9AE}" pid="6" name="_SourceUr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