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D:\(1) AND-SECURITY\(1) PUBLICATION\(1) DIGEST\Digest 2020-2021\FINAL\"/>
    </mc:Choice>
  </mc:AlternateContent>
  <xr:revisionPtr revIDLastSave="0" documentId="13_ncr:1_{43F670DD-956E-49DC-B0D3-5A653925D9DE}" xr6:coauthVersionLast="36" xr6:coauthVersionMax="36" xr10:uidLastSave="{00000000-0000-0000-0000-000000000000}"/>
  <bookViews>
    <workbookView xWindow="-15" yWindow="-15" windowWidth="10245" windowHeight="7875" tabRatio="747" activeTab="2" xr2:uid="{00000000-000D-0000-FFFF-FFFF00000000}"/>
  </bookViews>
  <sheets>
    <sheet name="Introduction" sheetId="253" r:id="rId1"/>
    <sheet name="Concepts and Definitions" sheetId="252" r:id="rId2"/>
    <sheet name="Contents" sheetId="279" r:id="rId3"/>
    <sheet name="Table 1" sheetId="211" r:id="rId4"/>
    <sheet name="Table 2" sheetId="212" r:id="rId5"/>
    <sheet name="Table 3" sheetId="213" r:id="rId6"/>
    <sheet name="Table 4-7" sheetId="174" r:id="rId7"/>
    <sheet name="Table 8" sheetId="175" r:id="rId8"/>
    <sheet name="Table 9A" sheetId="176" r:id="rId9"/>
    <sheet name="Table 9B" sheetId="177" r:id="rId10"/>
    <sheet name="Table 9C" sheetId="178" r:id="rId11"/>
    <sheet name="Table 10A" sheetId="179" r:id="rId12"/>
    <sheet name="Table 10B" sheetId="180" r:id="rId13"/>
    <sheet name="Table 10C" sheetId="181" r:id="rId14"/>
    <sheet name="Table 11A" sheetId="182" r:id="rId15"/>
    <sheet name="Table 11B" sheetId="183" r:id="rId16"/>
    <sheet name="Table 11C" sheetId="184" r:id="rId17"/>
    <sheet name="Table 12A" sheetId="185" r:id="rId18"/>
    <sheet name="Table 12B" sheetId="186" r:id="rId19"/>
    <sheet name="Table 12C" sheetId="187" r:id="rId20"/>
    <sheet name="Table 13" sheetId="290" r:id="rId21"/>
    <sheet name="Table 14A" sheetId="291" r:id="rId22"/>
    <sheet name="Table 14B" sheetId="292" r:id="rId23"/>
    <sheet name="Table 14C" sheetId="293" r:id="rId24"/>
    <sheet name="Table 15A" sheetId="294" r:id="rId25"/>
    <sheet name="Table 15B" sheetId="295" r:id="rId26"/>
    <sheet name="Table 15C" sheetId="296" r:id="rId27"/>
    <sheet name="Table 16A" sheetId="297" r:id="rId28"/>
    <sheet name="Table 16B" sheetId="298" r:id="rId29"/>
    <sheet name="Table 16C" sheetId="299" r:id="rId30"/>
    <sheet name="Table 17" sheetId="300" r:id="rId31"/>
    <sheet name="Table 18A" sheetId="301" r:id="rId32"/>
    <sheet name="Table 18B" sheetId="302" r:id="rId33"/>
    <sheet name="Table 18C" sheetId="303" r:id="rId34"/>
    <sheet name="Table 19A" sheetId="304" r:id="rId35"/>
    <sheet name="Table 19B" sheetId="305" r:id="rId36"/>
    <sheet name="Table 19C" sheetId="306" r:id="rId37"/>
    <sheet name="Table 20A" sheetId="307" r:id="rId38"/>
    <sheet name="Table 20B" sheetId="308" r:id="rId39"/>
    <sheet name="Table 20C" sheetId="309" r:id="rId40"/>
    <sheet name="Table 21A" sheetId="310" r:id="rId41"/>
    <sheet name="Table 21B" sheetId="311" r:id="rId42"/>
    <sheet name="Table 21C" sheetId="312" r:id="rId43"/>
    <sheet name="Table 22" sheetId="313" r:id="rId44"/>
    <sheet name="Table 23A" sheetId="314" r:id="rId45"/>
    <sheet name="Table 23B" sheetId="315" r:id="rId46"/>
    <sheet name="Table 23C" sheetId="316" r:id="rId47"/>
    <sheet name="Table 24A" sheetId="317" r:id="rId48"/>
    <sheet name="Table 24B" sheetId="318" r:id="rId49"/>
    <sheet name="Table 24C" sheetId="319" r:id="rId50"/>
    <sheet name="Table 25  " sheetId="320" r:id="rId51"/>
    <sheet name="Table 26" sheetId="321" r:id="rId52"/>
    <sheet name="Table 27A" sheetId="322" r:id="rId53"/>
    <sheet name="Table 27B" sheetId="323" r:id="rId54"/>
    <sheet name="Table 27C" sheetId="324" r:id="rId55"/>
    <sheet name="Table 28A" sheetId="325" r:id="rId56"/>
    <sheet name="Table 28B" sheetId="326" r:id="rId57"/>
    <sheet name="Table 28C" sheetId="327" r:id="rId58"/>
    <sheet name="Table 29A" sheetId="328" r:id="rId59"/>
    <sheet name="Table 29B" sheetId="329" r:id="rId60"/>
    <sheet name="Table 29C" sheetId="330" r:id="rId61"/>
    <sheet name="Table 30A" sheetId="331" r:id="rId62"/>
    <sheet name="Table 30B" sheetId="332" r:id="rId63"/>
    <sheet name="Table 30C" sheetId="333" r:id="rId64"/>
    <sheet name="Table 31A" sheetId="334" r:id="rId65"/>
    <sheet name=" Table 31B" sheetId="335" r:id="rId66"/>
    <sheet name="Table 31C" sheetId="336" r:id="rId67"/>
    <sheet name="Table 32" sheetId="349" r:id="rId68"/>
    <sheet name="Table 33" sheetId="350" r:id="rId69"/>
    <sheet name="Table 34A-34B" sheetId="339" r:id="rId70"/>
    <sheet name="Table 35A-35B" sheetId="340" r:id="rId71"/>
    <sheet name="Table 36" sheetId="341" r:id="rId72"/>
    <sheet name="Table 37-38" sheetId="342" r:id="rId73"/>
    <sheet name="Table 39" sheetId="343" r:id="rId74"/>
    <sheet name="Table 40" sheetId="344" r:id="rId75"/>
    <sheet name="Table 41-43" sheetId="345" r:id="rId76"/>
    <sheet name="Table 44A-44B" sheetId="346" r:id="rId77"/>
    <sheet name="Table 45" sheetId="347" r:id="rId78"/>
    <sheet name="Table 46" sheetId="348" r:id="rId79"/>
  </sheets>
  <definedNames>
    <definedName name="Anand" localSheetId="2">#REF!</definedName>
    <definedName name="Anand" localSheetId="49">#REF!</definedName>
    <definedName name="Anand" localSheetId="51">#REF!</definedName>
    <definedName name="Anand" localSheetId="67">#REF!</definedName>
    <definedName name="Anand" localSheetId="68">#REF!</definedName>
    <definedName name="Anand" localSheetId="6">#REF!</definedName>
    <definedName name="Anand">#REF!</definedName>
    <definedName name="_xlnm.Criteria" localSheetId="2">#REF!</definedName>
    <definedName name="_xlnm.Criteria" localSheetId="21">'Table 14A'!$A$5:$A$16</definedName>
    <definedName name="_xlnm.Criteria" localSheetId="23">'Table 14C'!$A$5:$A$15</definedName>
    <definedName name="_xlnm.Criteria" localSheetId="49">#REF!</definedName>
    <definedName name="_xlnm.Criteria" localSheetId="51">#REF!</definedName>
    <definedName name="_xlnm.Criteria" localSheetId="67">#REF!</definedName>
    <definedName name="_xlnm.Criteria" localSheetId="68">#REF!</definedName>
    <definedName name="_xlnm.Criteria" localSheetId="6">#REF!</definedName>
    <definedName name="_xlnm.Criteria">#REF!</definedName>
  </definedNames>
  <calcPr calcId="191029"/>
  <fileRecoveryPr autoRecover="0"/>
</workbook>
</file>

<file path=xl/calcChain.xml><?xml version="1.0" encoding="utf-8"?>
<calcChain xmlns="http://schemas.openxmlformats.org/spreadsheetml/2006/main">
  <c r="N19" i="347" l="1"/>
  <c r="M19" i="347"/>
  <c r="L19" i="347"/>
  <c r="K19" i="347"/>
  <c r="J19" i="347"/>
  <c r="I19" i="347"/>
  <c r="H19" i="347"/>
  <c r="G19" i="347"/>
  <c r="F19" i="347"/>
  <c r="E19" i="347"/>
  <c r="D19" i="347"/>
  <c r="C19" i="347"/>
  <c r="N18" i="347"/>
  <c r="M18" i="347"/>
  <c r="L18" i="347"/>
  <c r="K18" i="347"/>
  <c r="J18" i="347"/>
  <c r="I18" i="347"/>
  <c r="H18" i="347"/>
  <c r="G18" i="347"/>
  <c r="F18" i="347"/>
  <c r="E18" i="347"/>
  <c r="D18" i="347"/>
  <c r="C18" i="347"/>
  <c r="Q10" i="347"/>
  <c r="P10" i="347"/>
  <c r="O10" i="347"/>
  <c r="N10" i="347"/>
  <c r="M10" i="347"/>
  <c r="L10" i="347"/>
  <c r="K10" i="347"/>
  <c r="J10" i="347"/>
  <c r="I10" i="347"/>
  <c r="H10" i="347"/>
  <c r="G10" i="347"/>
  <c r="F10" i="347"/>
  <c r="E10" i="347"/>
  <c r="D10" i="347"/>
  <c r="C10" i="347"/>
  <c r="Q9" i="347"/>
  <c r="P9" i="347"/>
  <c r="O9" i="347"/>
  <c r="N9" i="347"/>
  <c r="M9" i="347"/>
  <c r="L9" i="347"/>
  <c r="K9" i="347"/>
  <c r="J9" i="347"/>
  <c r="I9" i="347"/>
  <c r="H9" i="347"/>
  <c r="G9" i="347"/>
  <c r="F9" i="347"/>
  <c r="E9" i="347"/>
  <c r="D9" i="347"/>
  <c r="C9" i="347"/>
  <c r="K19" i="345" l="1"/>
  <c r="K18" i="345"/>
  <c r="K17" i="345"/>
  <c r="K16" i="345"/>
  <c r="K15" i="345"/>
  <c r="K14" i="345"/>
  <c r="K13" i="345"/>
  <c r="F38" i="346" l="1"/>
  <c r="F19" i="346"/>
  <c r="K20" i="345"/>
  <c r="J20" i="345"/>
  <c r="I20" i="345"/>
  <c r="F40" i="344"/>
  <c r="F28" i="344"/>
  <c r="F16" i="344"/>
  <c r="C24" i="341"/>
  <c r="B24" i="341"/>
  <c r="D24" i="341" s="1"/>
  <c r="D23" i="341"/>
  <c r="D22" i="341"/>
  <c r="D21" i="341"/>
  <c r="D20" i="341"/>
  <c r="D19" i="341"/>
  <c r="D18" i="341"/>
  <c r="D17" i="341"/>
  <c r="D16" i="341"/>
  <c r="D15" i="341"/>
  <c r="D14" i="341"/>
  <c r="D13" i="341"/>
  <c r="D12" i="341"/>
  <c r="D11" i="341"/>
  <c r="D10" i="341"/>
  <c r="D9" i="341"/>
  <c r="D8" i="341"/>
  <c r="D7" i="341"/>
  <c r="D6" i="341"/>
  <c r="C21" i="340"/>
  <c r="B21" i="340"/>
  <c r="D21" i="340" s="1"/>
  <c r="D20" i="340"/>
  <c r="D19" i="340"/>
  <c r="D18" i="340"/>
  <c r="D17" i="340"/>
  <c r="D16" i="340"/>
  <c r="D15" i="340"/>
  <c r="D14" i="340"/>
  <c r="D13" i="340"/>
  <c r="D12" i="340"/>
  <c r="D11" i="340"/>
  <c r="D10" i="340"/>
  <c r="D9" i="340"/>
  <c r="D8" i="340"/>
  <c r="D7" i="340"/>
  <c r="D6" i="340"/>
  <c r="D5" i="340"/>
  <c r="F27" i="339"/>
  <c r="E27" i="339"/>
  <c r="D27" i="339"/>
  <c r="C27" i="339"/>
  <c r="B27" i="339"/>
  <c r="I23" i="336"/>
  <c r="H23" i="336"/>
  <c r="G23" i="336"/>
  <c r="F23" i="336"/>
  <c r="E23" i="336"/>
  <c r="D23" i="336"/>
  <c r="C23" i="336"/>
  <c r="J22" i="336"/>
  <c r="J21" i="336"/>
  <c r="J20" i="336"/>
  <c r="J19" i="336"/>
  <c r="J18" i="336"/>
  <c r="J17" i="336"/>
  <c r="J16" i="336"/>
  <c r="J15" i="336"/>
  <c r="J14" i="336"/>
  <c r="J13" i="336"/>
  <c r="J12" i="336"/>
  <c r="J11" i="336"/>
  <c r="J10" i="336"/>
  <c r="J9" i="336"/>
  <c r="J8" i="336"/>
  <c r="J7" i="336"/>
  <c r="J6" i="336"/>
  <c r="I23" i="335"/>
  <c r="H23" i="335"/>
  <c r="G23" i="335"/>
  <c r="F23" i="335"/>
  <c r="E23" i="335"/>
  <c r="D23" i="335"/>
  <c r="C23" i="335"/>
  <c r="J22" i="335"/>
  <c r="J21" i="335"/>
  <c r="J20" i="335"/>
  <c r="J19" i="335"/>
  <c r="J18" i="335"/>
  <c r="J17" i="335"/>
  <c r="J16" i="335"/>
  <c r="J15" i="335"/>
  <c r="J14" i="335"/>
  <c r="J13" i="335"/>
  <c r="J12" i="335"/>
  <c r="J11" i="335"/>
  <c r="J10" i="335"/>
  <c r="J9" i="335"/>
  <c r="J8" i="335"/>
  <c r="J7" i="335"/>
  <c r="J6" i="335"/>
  <c r="I23" i="334"/>
  <c r="H23" i="334"/>
  <c r="G23" i="334"/>
  <c r="F23" i="334"/>
  <c r="E23" i="334"/>
  <c r="D23" i="334"/>
  <c r="C23" i="334"/>
  <c r="J22" i="334"/>
  <c r="J21" i="334"/>
  <c r="J20" i="334"/>
  <c r="J19" i="334"/>
  <c r="J18" i="334"/>
  <c r="J17" i="334"/>
  <c r="J16" i="334"/>
  <c r="J15" i="334"/>
  <c r="J14" i="334"/>
  <c r="J13" i="334"/>
  <c r="J12" i="334"/>
  <c r="J11" i="334"/>
  <c r="J10" i="334"/>
  <c r="J9" i="334"/>
  <c r="J8" i="334"/>
  <c r="J7" i="334"/>
  <c r="J6" i="334"/>
  <c r="K23" i="333"/>
  <c r="J23" i="333"/>
  <c r="I23" i="333"/>
  <c r="H23" i="333"/>
  <c r="G23" i="333"/>
  <c r="F23" i="333"/>
  <c r="E23" i="333"/>
  <c r="D23" i="333"/>
  <c r="C23" i="333"/>
  <c r="L22" i="333"/>
  <c r="L21" i="333"/>
  <c r="L20" i="333"/>
  <c r="L19" i="333"/>
  <c r="L18" i="333"/>
  <c r="L17" i="333"/>
  <c r="L16" i="333"/>
  <c r="L15" i="333"/>
  <c r="L14" i="333"/>
  <c r="L13" i="333"/>
  <c r="L12" i="333"/>
  <c r="L11" i="333"/>
  <c r="L10" i="333"/>
  <c r="L9" i="333"/>
  <c r="L8" i="333"/>
  <c r="L7" i="333"/>
  <c r="L6" i="333"/>
  <c r="K23" i="332"/>
  <c r="J23" i="332"/>
  <c r="I23" i="332"/>
  <c r="H23" i="332"/>
  <c r="G23" i="332"/>
  <c r="F23" i="332"/>
  <c r="E23" i="332"/>
  <c r="D23" i="332"/>
  <c r="C23" i="332"/>
  <c r="L22" i="332"/>
  <c r="L21" i="332"/>
  <c r="L20" i="332"/>
  <c r="L19" i="332"/>
  <c r="L18" i="332"/>
  <c r="L17" i="332"/>
  <c r="L16" i="332"/>
  <c r="L15" i="332"/>
  <c r="L14" i="332"/>
  <c r="L13" i="332"/>
  <c r="L12" i="332"/>
  <c r="L11" i="332"/>
  <c r="L10" i="332"/>
  <c r="L9" i="332"/>
  <c r="L8" i="332"/>
  <c r="L7" i="332"/>
  <c r="L6" i="332"/>
  <c r="K23" i="331"/>
  <c r="J23" i="331"/>
  <c r="I23" i="331"/>
  <c r="H23" i="331"/>
  <c r="G23" i="331"/>
  <c r="F23" i="331"/>
  <c r="E23" i="331"/>
  <c r="D23" i="331"/>
  <c r="C23" i="331"/>
  <c r="L22" i="331"/>
  <c r="L21" i="331"/>
  <c r="L20" i="331"/>
  <c r="L19" i="331"/>
  <c r="L18" i="331"/>
  <c r="L17" i="331"/>
  <c r="L16" i="331"/>
  <c r="L15" i="331"/>
  <c r="L14" i="331"/>
  <c r="L13" i="331"/>
  <c r="L12" i="331"/>
  <c r="L11" i="331"/>
  <c r="L10" i="331"/>
  <c r="L9" i="331"/>
  <c r="L8" i="331"/>
  <c r="L7" i="331"/>
  <c r="L6" i="331"/>
  <c r="K23" i="330"/>
  <c r="J23" i="330"/>
  <c r="I23" i="330"/>
  <c r="H23" i="330"/>
  <c r="G23" i="330"/>
  <c r="F23" i="330"/>
  <c r="E23" i="330"/>
  <c r="D23" i="330"/>
  <c r="C23" i="330"/>
  <c r="L22" i="330"/>
  <c r="L21" i="330"/>
  <c r="L20" i="330"/>
  <c r="L19" i="330"/>
  <c r="L18" i="330"/>
  <c r="L17" i="330"/>
  <c r="L16" i="330"/>
  <c r="L15" i="330"/>
  <c r="L14" i="330"/>
  <c r="L13" i="330"/>
  <c r="L12" i="330"/>
  <c r="L11" i="330"/>
  <c r="L10" i="330"/>
  <c r="L9" i="330"/>
  <c r="L8" i="330"/>
  <c r="L7" i="330"/>
  <c r="L6" i="330"/>
  <c r="K23" i="329"/>
  <c r="J23" i="329"/>
  <c r="I23" i="329"/>
  <c r="H23" i="329"/>
  <c r="G23" i="329"/>
  <c r="F23" i="329"/>
  <c r="E23" i="329"/>
  <c r="D23" i="329"/>
  <c r="C23" i="329"/>
  <c r="L22" i="329"/>
  <c r="L21" i="329"/>
  <c r="L20" i="329"/>
  <c r="L19" i="329"/>
  <c r="L18" i="329"/>
  <c r="L17" i="329"/>
  <c r="L16" i="329"/>
  <c r="L15" i="329"/>
  <c r="L14" i="329"/>
  <c r="L13" i="329"/>
  <c r="L12" i="329"/>
  <c r="L11" i="329"/>
  <c r="L10" i="329"/>
  <c r="L9" i="329"/>
  <c r="L8" i="329"/>
  <c r="L7" i="329"/>
  <c r="L6" i="329"/>
  <c r="K23" i="328"/>
  <c r="J23" i="328"/>
  <c r="I23" i="328"/>
  <c r="H23" i="328"/>
  <c r="G23" i="328"/>
  <c r="F23" i="328"/>
  <c r="E23" i="328"/>
  <c r="D23" i="328"/>
  <c r="C23" i="328"/>
  <c r="L22" i="328"/>
  <c r="L21" i="328"/>
  <c r="L20" i="328"/>
  <c r="L19" i="328"/>
  <c r="L18" i="328"/>
  <c r="L17" i="328"/>
  <c r="L16" i="328"/>
  <c r="L15" i="328"/>
  <c r="L14" i="328"/>
  <c r="L13" i="328"/>
  <c r="L12" i="328"/>
  <c r="L11" i="328"/>
  <c r="L10" i="328"/>
  <c r="L9" i="328"/>
  <c r="L8" i="328"/>
  <c r="L7" i="328"/>
  <c r="L6" i="328"/>
  <c r="L23" i="328" s="1"/>
  <c r="K23" i="327"/>
  <c r="J23" i="327"/>
  <c r="I23" i="327"/>
  <c r="G23" i="327"/>
  <c r="F23" i="327"/>
  <c r="E23" i="327"/>
  <c r="D23" i="327"/>
  <c r="C23" i="327"/>
  <c r="L22" i="327"/>
  <c r="H22" i="327"/>
  <c r="L21" i="327"/>
  <c r="H21" i="327"/>
  <c r="M21" i="327" s="1"/>
  <c r="L20" i="327"/>
  <c r="H20" i="327"/>
  <c r="M20" i="327" s="1"/>
  <c r="L19" i="327"/>
  <c r="H19" i="327"/>
  <c r="L18" i="327"/>
  <c r="M18" i="327" s="1"/>
  <c r="H18" i="327"/>
  <c r="L17" i="327"/>
  <c r="H17" i="327"/>
  <c r="M17" i="327" s="1"/>
  <c r="L16" i="327"/>
  <c r="H16" i="327"/>
  <c r="M16" i="327" s="1"/>
  <c r="L15" i="327"/>
  <c r="H15" i="327"/>
  <c r="M15" i="327" s="1"/>
  <c r="L14" i="327"/>
  <c r="H14" i="327"/>
  <c r="L13" i="327"/>
  <c r="M13" i="327" s="1"/>
  <c r="H13" i="327"/>
  <c r="L12" i="327"/>
  <c r="H12" i="327"/>
  <c r="M12" i="327" s="1"/>
  <c r="L11" i="327"/>
  <c r="H11" i="327"/>
  <c r="M10" i="327"/>
  <c r="L10" i="327"/>
  <c r="H10" i="327"/>
  <c r="L9" i="327"/>
  <c r="H9" i="327"/>
  <c r="L8" i="327"/>
  <c r="H8" i="327"/>
  <c r="M8" i="327" s="1"/>
  <c r="L7" i="327"/>
  <c r="H7" i="327"/>
  <c r="M7" i="327" s="1"/>
  <c r="L6" i="327"/>
  <c r="M6" i="327" s="1"/>
  <c r="H6" i="327"/>
  <c r="K23" i="326"/>
  <c r="J23" i="326"/>
  <c r="I23" i="326"/>
  <c r="G23" i="326"/>
  <c r="F23" i="326"/>
  <c r="E23" i="326"/>
  <c r="D23" i="326"/>
  <c r="C23" i="326"/>
  <c r="L22" i="326"/>
  <c r="H22" i="326"/>
  <c r="M22" i="326" s="1"/>
  <c r="L21" i="326"/>
  <c r="H21" i="326"/>
  <c r="M20" i="326"/>
  <c r="L20" i="326"/>
  <c r="H20" i="326"/>
  <c r="L19" i="326"/>
  <c r="H19" i="326"/>
  <c r="L18" i="326"/>
  <c r="H18" i="326"/>
  <c r="M18" i="326" s="1"/>
  <c r="L17" i="326"/>
  <c r="H17" i="326"/>
  <c r="M17" i="326" s="1"/>
  <c r="L16" i="326"/>
  <c r="M16" i="326" s="1"/>
  <c r="H16" i="326"/>
  <c r="L15" i="326"/>
  <c r="M15" i="326" s="1"/>
  <c r="H15" i="326"/>
  <c r="L14" i="326"/>
  <c r="H14" i="326"/>
  <c r="M14" i="326" s="1"/>
  <c r="L13" i="326"/>
  <c r="H13" i="326"/>
  <c r="M12" i="326"/>
  <c r="L12" i="326"/>
  <c r="H12" i="326"/>
  <c r="L11" i="326"/>
  <c r="H11" i="326"/>
  <c r="L10" i="326"/>
  <c r="H10" i="326"/>
  <c r="M10" i="326" s="1"/>
  <c r="L9" i="326"/>
  <c r="H9" i="326"/>
  <c r="M9" i="326" s="1"/>
  <c r="L8" i="326"/>
  <c r="M8" i="326" s="1"/>
  <c r="H8" i="326"/>
  <c r="L7" i="326"/>
  <c r="M7" i="326" s="1"/>
  <c r="H7" i="326"/>
  <c r="L6" i="326"/>
  <c r="H6" i="326"/>
  <c r="M6" i="326" s="1"/>
  <c r="K23" i="325"/>
  <c r="J23" i="325"/>
  <c r="I23" i="325"/>
  <c r="G23" i="325"/>
  <c r="F23" i="325"/>
  <c r="E23" i="325"/>
  <c r="D23" i="325"/>
  <c r="C23" i="325"/>
  <c r="M22" i="325"/>
  <c r="L22" i="325"/>
  <c r="H22" i="325"/>
  <c r="L21" i="325"/>
  <c r="H21" i="325"/>
  <c r="L20" i="325"/>
  <c r="H20" i="325"/>
  <c r="M20" i="325" s="1"/>
  <c r="L19" i="325"/>
  <c r="H19" i="325"/>
  <c r="M19" i="325" s="1"/>
  <c r="L18" i="325"/>
  <c r="H18" i="325"/>
  <c r="M18" i="325" s="1"/>
  <c r="L17" i="325"/>
  <c r="M17" i="325" s="1"/>
  <c r="H17" i="325"/>
  <c r="L16" i="325"/>
  <c r="H16" i="325"/>
  <c r="L15" i="325"/>
  <c r="H15" i="325"/>
  <c r="M14" i="325"/>
  <c r="L14" i="325"/>
  <c r="H14" i="325"/>
  <c r="L13" i="325"/>
  <c r="H13" i="325"/>
  <c r="L12" i="325"/>
  <c r="H12" i="325"/>
  <c r="M12" i="325" s="1"/>
  <c r="L11" i="325"/>
  <c r="H11" i="325"/>
  <c r="M11" i="325" s="1"/>
  <c r="L10" i="325"/>
  <c r="H10" i="325"/>
  <c r="M10" i="325" s="1"/>
  <c r="L9" i="325"/>
  <c r="M9" i="325" s="1"/>
  <c r="H9" i="325"/>
  <c r="L8" i="325"/>
  <c r="H8" i="325"/>
  <c r="L7" i="325"/>
  <c r="H7" i="325"/>
  <c r="M6" i="325"/>
  <c r="L6" i="325"/>
  <c r="H6" i="325"/>
  <c r="K23" i="324"/>
  <c r="J23" i="324"/>
  <c r="I23" i="324"/>
  <c r="H23" i="324"/>
  <c r="G23" i="324"/>
  <c r="F23" i="324"/>
  <c r="E23" i="324"/>
  <c r="D23" i="324"/>
  <c r="C23" i="324"/>
  <c r="L22" i="324"/>
  <c r="L21" i="324"/>
  <c r="L20" i="324"/>
  <c r="L19" i="324"/>
  <c r="L18" i="324"/>
  <c r="L17" i="324"/>
  <c r="L16" i="324"/>
  <c r="L15" i="324"/>
  <c r="L14" i="324"/>
  <c r="L13" i="324"/>
  <c r="L12" i="324"/>
  <c r="L11" i="324"/>
  <c r="L10" i="324"/>
  <c r="L9" i="324"/>
  <c r="L8" i="324"/>
  <c r="L7" i="324"/>
  <c r="L6" i="324"/>
  <c r="K23" i="323"/>
  <c r="J23" i="323"/>
  <c r="I23" i="323"/>
  <c r="H23" i="323"/>
  <c r="G23" i="323"/>
  <c r="F23" i="323"/>
  <c r="E23" i="323"/>
  <c r="D23" i="323"/>
  <c r="C23" i="323"/>
  <c r="L22" i="323"/>
  <c r="L21" i="323"/>
  <c r="L20" i="323"/>
  <c r="L19" i="323"/>
  <c r="L18" i="323"/>
  <c r="L17" i="323"/>
  <c r="L16" i="323"/>
  <c r="L15" i="323"/>
  <c r="L14" i="323"/>
  <c r="L13" i="323"/>
  <c r="L12" i="323"/>
  <c r="L11" i="323"/>
  <c r="L10" i="323"/>
  <c r="L9" i="323"/>
  <c r="L8" i="323"/>
  <c r="L7" i="323"/>
  <c r="L6" i="323"/>
  <c r="K23" i="322"/>
  <c r="J23" i="322"/>
  <c r="I23" i="322"/>
  <c r="H23" i="322"/>
  <c r="G23" i="322"/>
  <c r="F23" i="322"/>
  <c r="E23" i="322"/>
  <c r="D23" i="322"/>
  <c r="C23" i="322"/>
  <c r="L22" i="322"/>
  <c r="L21" i="322"/>
  <c r="L20" i="322"/>
  <c r="L19" i="322"/>
  <c r="L18" i="322"/>
  <c r="L17" i="322"/>
  <c r="L16" i="322"/>
  <c r="L15" i="322"/>
  <c r="L14" i="322"/>
  <c r="L13" i="322"/>
  <c r="L12" i="322"/>
  <c r="L11" i="322"/>
  <c r="L10" i="322"/>
  <c r="L9" i="322"/>
  <c r="L8" i="322"/>
  <c r="L7" i="322"/>
  <c r="L6" i="322"/>
  <c r="P16" i="321"/>
  <c r="O16" i="321"/>
  <c r="Q15" i="321"/>
  <c r="Q14" i="321"/>
  <c r="Q13" i="321"/>
  <c r="Q12" i="321"/>
  <c r="Q11" i="321"/>
  <c r="Q10" i="321"/>
  <c r="Q9" i="321"/>
  <c r="Q8" i="321"/>
  <c r="Q7" i="321"/>
  <c r="Q6" i="321"/>
  <c r="M18" i="320"/>
  <c r="L18" i="320"/>
  <c r="N18" i="320" s="1"/>
  <c r="N17" i="320"/>
  <c r="N16" i="320"/>
  <c r="N15" i="320"/>
  <c r="N14" i="320"/>
  <c r="N13" i="320"/>
  <c r="N12" i="320"/>
  <c r="M11" i="320"/>
  <c r="M19" i="320" s="1"/>
  <c r="L11" i="320"/>
  <c r="L19" i="320" s="1"/>
  <c r="N10" i="320"/>
  <c r="N9" i="320"/>
  <c r="N8" i="320"/>
  <c r="N7" i="320"/>
  <c r="N6" i="320"/>
  <c r="N5" i="320"/>
  <c r="L23" i="329" l="1"/>
  <c r="R11" i="321"/>
  <c r="L23" i="322"/>
  <c r="M8" i="325"/>
  <c r="M13" i="325"/>
  <c r="M16" i="325"/>
  <c r="M21" i="325"/>
  <c r="M11" i="326"/>
  <c r="M19" i="326"/>
  <c r="M9" i="327"/>
  <c r="M14" i="327"/>
  <c r="M22" i="327"/>
  <c r="L23" i="333"/>
  <c r="L23" i="327"/>
  <c r="R6" i="321"/>
  <c r="H23" i="325"/>
  <c r="L23" i="326"/>
  <c r="L23" i="330"/>
  <c r="R14" i="321"/>
  <c r="R7" i="321"/>
  <c r="L23" i="323"/>
  <c r="L23" i="325"/>
  <c r="M23" i="325" s="1"/>
  <c r="L23" i="331"/>
  <c r="J23" i="334"/>
  <c r="J23" i="335"/>
  <c r="J23" i="336"/>
  <c r="R9" i="321"/>
  <c r="R15" i="321"/>
  <c r="L23" i="324"/>
  <c r="M7" i="325"/>
  <c r="M15" i="325"/>
  <c r="M13" i="326"/>
  <c r="M21" i="326"/>
  <c r="H23" i="327"/>
  <c r="M23" i="327" s="1"/>
  <c r="M11" i="327"/>
  <c r="M19" i="327"/>
  <c r="L23" i="332"/>
  <c r="Q16" i="321"/>
  <c r="R8" i="321" s="1"/>
  <c r="N11" i="320"/>
  <c r="N19" i="320" s="1"/>
  <c r="H23" i="326"/>
  <c r="M23" i="326" s="1"/>
  <c r="Q14" i="319"/>
  <c r="Q13" i="319"/>
  <c r="Q12" i="319"/>
  <c r="P11" i="319"/>
  <c r="P15" i="319" s="1"/>
  <c r="O11" i="319"/>
  <c r="O15" i="319" s="1"/>
  <c r="Q10" i="319"/>
  <c r="Q9" i="319"/>
  <c r="Q8" i="319"/>
  <c r="Q7" i="319"/>
  <c r="Q6" i="319"/>
  <c r="Q14" i="318"/>
  <c r="Q13" i="318"/>
  <c r="Q12" i="318"/>
  <c r="P11" i="318"/>
  <c r="P15" i="318" s="1"/>
  <c r="O11" i="318"/>
  <c r="Q11" i="318" s="1"/>
  <c r="Q10" i="318"/>
  <c r="Q9" i="318"/>
  <c r="Q8" i="318"/>
  <c r="Q7" i="318"/>
  <c r="Q6" i="318"/>
  <c r="Q14" i="317"/>
  <c r="Q13" i="317"/>
  <c r="Q12" i="317"/>
  <c r="P11" i="317"/>
  <c r="P15" i="317" s="1"/>
  <c r="O11" i="317"/>
  <c r="O15" i="317" s="1"/>
  <c r="Q10" i="317"/>
  <c r="Q9" i="317"/>
  <c r="Q8" i="317"/>
  <c r="Q7" i="317"/>
  <c r="Q6" i="317"/>
  <c r="Q13" i="316"/>
  <c r="Q12" i="316"/>
  <c r="Q11" i="316"/>
  <c r="P10" i="316"/>
  <c r="P14" i="316" s="1"/>
  <c r="O10" i="316"/>
  <c r="Q10" i="316" s="1"/>
  <c r="Q14" i="316" s="1"/>
  <c r="Q9" i="316"/>
  <c r="Q8" i="316"/>
  <c r="Q7" i="316"/>
  <c r="Q6" i="316"/>
  <c r="Q5" i="316"/>
  <c r="Q13" i="315"/>
  <c r="Q12" i="315"/>
  <c r="Q11" i="315"/>
  <c r="P10" i="315"/>
  <c r="P14" i="315" s="1"/>
  <c r="O10" i="315"/>
  <c r="O14" i="315" s="1"/>
  <c r="Q9" i="315"/>
  <c r="Q8" i="315"/>
  <c r="Q7" i="315"/>
  <c r="Q6" i="315"/>
  <c r="Q5" i="315"/>
  <c r="P14" i="314"/>
  <c r="O14" i="314"/>
  <c r="Q13" i="314"/>
  <c r="Q12" i="314"/>
  <c r="Q11" i="314"/>
  <c r="Q10" i="314"/>
  <c r="Q9" i="314"/>
  <c r="Q8" i="314"/>
  <c r="Q7" i="314"/>
  <c r="Q6" i="314"/>
  <c r="Q5" i="314"/>
  <c r="Q17" i="313"/>
  <c r="Q16" i="313"/>
  <c r="Q15" i="313"/>
  <c r="Q14" i="313"/>
  <c r="Q13" i="313"/>
  <c r="Q12" i="313"/>
  <c r="Q11" i="313"/>
  <c r="Q10" i="313"/>
  <c r="Q9" i="313"/>
  <c r="Q8" i="313"/>
  <c r="Q7" i="313"/>
  <c r="Q6" i="313"/>
  <c r="P30" i="312"/>
  <c r="O30" i="312"/>
  <c r="Q29" i="312"/>
  <c r="Q28" i="312"/>
  <c r="Q27" i="312"/>
  <c r="Q26" i="312"/>
  <c r="Q25" i="312"/>
  <c r="P24" i="312"/>
  <c r="P31" i="312" s="1"/>
  <c r="O24" i="312"/>
  <c r="O31" i="312" s="1"/>
  <c r="Q23" i="312"/>
  <c r="Q22" i="312"/>
  <c r="Q21" i="312"/>
  <c r="Q20" i="312"/>
  <c r="Q19" i="312"/>
  <c r="P17" i="312"/>
  <c r="O17" i="312"/>
  <c r="Q16" i="312"/>
  <c r="Q15" i="312"/>
  <c r="Q14" i="312"/>
  <c r="Q13" i="312"/>
  <c r="Q12" i="312"/>
  <c r="P11" i="312"/>
  <c r="P18" i="312" s="1"/>
  <c r="P32" i="312" s="1"/>
  <c r="O11" i="312"/>
  <c r="Q10" i="312"/>
  <c r="Q9" i="312"/>
  <c r="Q8" i="312"/>
  <c r="Q7" i="312"/>
  <c r="Q6" i="312"/>
  <c r="P30" i="311"/>
  <c r="O30" i="311"/>
  <c r="Q29" i="311"/>
  <c r="Q28" i="311"/>
  <c r="Q27" i="311"/>
  <c r="Q26" i="311"/>
  <c r="Q25" i="311"/>
  <c r="P24" i="311"/>
  <c r="P31" i="311" s="1"/>
  <c r="O24" i="311"/>
  <c r="O31" i="311" s="1"/>
  <c r="Q23" i="311"/>
  <c r="Q22" i="311"/>
  <c r="Q21" i="311"/>
  <c r="Q20" i="311"/>
  <c r="Q19" i="311"/>
  <c r="P17" i="311"/>
  <c r="O17" i="311"/>
  <c r="Q16" i="311"/>
  <c r="Q15" i="311"/>
  <c r="Q14" i="311"/>
  <c r="Q13" i="311"/>
  <c r="Q12" i="311"/>
  <c r="P11" i="311"/>
  <c r="P18" i="311" s="1"/>
  <c r="P32" i="311" s="1"/>
  <c r="O11" i="311"/>
  <c r="O18" i="311" s="1"/>
  <c r="Q10" i="311"/>
  <c r="Q9" i="311"/>
  <c r="Q8" i="311"/>
  <c r="Q7" i="311"/>
  <c r="Q6" i="311"/>
  <c r="Q11" i="311" s="1"/>
  <c r="P30" i="310"/>
  <c r="O30" i="310"/>
  <c r="Q29" i="310"/>
  <c r="Q28" i="310"/>
  <c r="Q27" i="310"/>
  <c r="Q26" i="310"/>
  <c r="Q25" i="310"/>
  <c r="P24" i="310"/>
  <c r="O24" i="310"/>
  <c r="O31" i="310" s="1"/>
  <c r="Q23" i="310"/>
  <c r="Q22" i="310"/>
  <c r="Q21" i="310"/>
  <c r="Q20" i="310"/>
  <c r="Q19" i="310"/>
  <c r="Q24" i="310" s="1"/>
  <c r="P17" i="310"/>
  <c r="O17" i="310"/>
  <c r="Q16" i="310"/>
  <c r="Q15" i="310"/>
  <c r="Q14" i="310"/>
  <c r="Q13" i="310"/>
  <c r="Q12" i="310"/>
  <c r="P11" i="310"/>
  <c r="O11" i="310"/>
  <c r="O18" i="310" s="1"/>
  <c r="Q10" i="310"/>
  <c r="Q9" i="310"/>
  <c r="Q8" i="310"/>
  <c r="Q7" i="310"/>
  <c r="Q6" i="310"/>
  <c r="P14" i="309"/>
  <c r="O14" i="309"/>
  <c r="Q14" i="309" s="1"/>
  <c r="Q13" i="309"/>
  <c r="Q12" i="309"/>
  <c r="Q11" i="309"/>
  <c r="Q10" i="309"/>
  <c r="Q9" i="309"/>
  <c r="Q8" i="309"/>
  <c r="Q7" i="309"/>
  <c r="Q6" i="309"/>
  <c r="Q5" i="309"/>
  <c r="P14" i="308"/>
  <c r="O14" i="308"/>
  <c r="Q14" i="308" s="1"/>
  <c r="Q13" i="308"/>
  <c r="Q12" i="308"/>
  <c r="Q11" i="308"/>
  <c r="Q10" i="308"/>
  <c r="Q9" i="308"/>
  <c r="Q8" i="308"/>
  <c r="Q7" i="308"/>
  <c r="Q6" i="308"/>
  <c r="Q5" i="308"/>
  <c r="P15" i="307"/>
  <c r="O15" i="307"/>
  <c r="Q14" i="307"/>
  <c r="Q13" i="307"/>
  <c r="Q12" i="307"/>
  <c r="Q11" i="307"/>
  <c r="Q10" i="307"/>
  <c r="Q9" i="307"/>
  <c r="Q8" i="307"/>
  <c r="Q7" i="307"/>
  <c r="Q6" i="307"/>
  <c r="P16" i="306"/>
  <c r="O16" i="306"/>
  <c r="Q16" i="306" s="1"/>
  <c r="Q15" i="306"/>
  <c r="Q14" i="306"/>
  <c r="Q13" i="306"/>
  <c r="Q12" i="306"/>
  <c r="Q11" i="306"/>
  <c r="Q10" i="306"/>
  <c r="Q9" i="306"/>
  <c r="Q8" i="306"/>
  <c r="Q7" i="306"/>
  <c r="Q6" i="306"/>
  <c r="P16" i="305"/>
  <c r="O16" i="305"/>
  <c r="Q16" i="305" s="1"/>
  <c r="Q15" i="305"/>
  <c r="Q14" i="305"/>
  <c r="Q13" i="305"/>
  <c r="Q12" i="305"/>
  <c r="Q11" i="305"/>
  <c r="Q10" i="305"/>
  <c r="Q9" i="305"/>
  <c r="Q8" i="305"/>
  <c r="Q7" i="305"/>
  <c r="Q6" i="305"/>
  <c r="P16" i="304"/>
  <c r="O16" i="304"/>
  <c r="Q15" i="304"/>
  <c r="Q14" i="304"/>
  <c r="Q13" i="304"/>
  <c r="Q12" i="304"/>
  <c r="Q11" i="304"/>
  <c r="Q10" i="304"/>
  <c r="Q9" i="304"/>
  <c r="Q8" i="304"/>
  <c r="Q7" i="304"/>
  <c r="Q6" i="304"/>
  <c r="Q15" i="303"/>
  <c r="Q14" i="303"/>
  <c r="Q13" i="303"/>
  <c r="Q12" i="303"/>
  <c r="Q11" i="303"/>
  <c r="Q10" i="303"/>
  <c r="Q9" i="303"/>
  <c r="Q8" i="303"/>
  <c r="Q7" i="303"/>
  <c r="Q6" i="303"/>
  <c r="Q5" i="303"/>
  <c r="Q15" i="302"/>
  <c r="Q14" i="302"/>
  <c r="Q13" i="302"/>
  <c r="Q12" i="302"/>
  <c r="Q11" i="302"/>
  <c r="Q10" i="302"/>
  <c r="Q9" i="302"/>
  <c r="Q8" i="302"/>
  <c r="Q7" i="302"/>
  <c r="Q6" i="302"/>
  <c r="Q5" i="302"/>
  <c r="Q15" i="301"/>
  <c r="Q14" i="301"/>
  <c r="Q13" i="301"/>
  <c r="Q12" i="301"/>
  <c r="Q11" i="301"/>
  <c r="Q10" i="301"/>
  <c r="Q9" i="301"/>
  <c r="Q8" i="301"/>
  <c r="Q7" i="301"/>
  <c r="Q6" i="301"/>
  <c r="Q5" i="301"/>
  <c r="Q17" i="300"/>
  <c r="Q16" i="300"/>
  <c r="Q15" i="300"/>
  <c r="Q14" i="300"/>
  <c r="Q13" i="300"/>
  <c r="Q12" i="300"/>
  <c r="Q11" i="300"/>
  <c r="Q10" i="300"/>
  <c r="Q9" i="300"/>
  <c r="Q8" i="300"/>
  <c r="Q7" i="300"/>
  <c r="Q6" i="300"/>
  <c r="O32" i="310" l="1"/>
  <c r="P31" i="310"/>
  <c r="Q24" i="311"/>
  <c r="Q31" i="311" s="1"/>
  <c r="Q17" i="312"/>
  <c r="Q14" i="314"/>
  <c r="O15" i="318"/>
  <c r="Q15" i="318" s="1"/>
  <c r="Q17" i="310"/>
  <c r="Q30" i="311"/>
  <c r="O18" i="312"/>
  <c r="O32" i="312" s="1"/>
  <c r="O14" i="316"/>
  <c r="Q16" i="304"/>
  <c r="Q15" i="307"/>
  <c r="Q11" i="310"/>
  <c r="P18" i="310"/>
  <c r="Q17" i="311"/>
  <c r="Q24" i="312"/>
  <c r="Q31" i="312" s="1"/>
  <c r="R10" i="321"/>
  <c r="Q30" i="310"/>
  <c r="Q31" i="310" s="1"/>
  <c r="Q11" i="312"/>
  <c r="Q30" i="312"/>
  <c r="R13" i="321"/>
  <c r="R12" i="321"/>
  <c r="Q18" i="311"/>
  <c r="Q32" i="311" s="1"/>
  <c r="Q15" i="317"/>
  <c r="P32" i="310"/>
  <c r="O32" i="311"/>
  <c r="Q18" i="312"/>
  <c r="Q15" i="319"/>
  <c r="Q10" i="315"/>
  <c r="Q14" i="315" s="1"/>
  <c r="Q11" i="317"/>
  <c r="Q11" i="319"/>
  <c r="Q18" i="310" l="1"/>
  <c r="Q32" i="310" s="1"/>
  <c r="Q32" i="312"/>
  <c r="P30" i="299" l="1"/>
  <c r="O30" i="299"/>
  <c r="Q29" i="299"/>
  <c r="Q28" i="299"/>
  <c r="Q27" i="299"/>
  <c r="Q26" i="299"/>
  <c r="Q25" i="299"/>
  <c r="P24" i="299"/>
  <c r="P31" i="299" s="1"/>
  <c r="O24" i="299"/>
  <c r="O31" i="299" s="1"/>
  <c r="Q23" i="299"/>
  <c r="Q22" i="299"/>
  <c r="Q21" i="299"/>
  <c r="Q20" i="299"/>
  <c r="Q19" i="299"/>
  <c r="O18" i="299"/>
  <c r="P17" i="299"/>
  <c r="O17" i="299"/>
  <c r="Q16" i="299"/>
  <c r="Q15" i="299"/>
  <c r="Q14" i="299"/>
  <c r="Q13" i="299"/>
  <c r="Q12" i="299"/>
  <c r="P11" i="299"/>
  <c r="P18" i="299" s="1"/>
  <c r="O11" i="299"/>
  <c r="Q10" i="299"/>
  <c r="Q9" i="299"/>
  <c r="Q8" i="299"/>
  <c r="Q7" i="299"/>
  <c r="Q6" i="299"/>
  <c r="P30" i="298"/>
  <c r="O30" i="298"/>
  <c r="Q29" i="298"/>
  <c r="Q28" i="298"/>
  <c r="Q27" i="298"/>
  <c r="Q26" i="298"/>
  <c r="Q25" i="298"/>
  <c r="P24" i="298"/>
  <c r="P31" i="298" s="1"/>
  <c r="O24" i="298"/>
  <c r="O31" i="298" s="1"/>
  <c r="Q23" i="298"/>
  <c r="Q22" i="298"/>
  <c r="Q21" i="298"/>
  <c r="Q20" i="298"/>
  <c r="Q19" i="298"/>
  <c r="P17" i="298"/>
  <c r="P18" i="298" s="1"/>
  <c r="O17" i="298"/>
  <c r="Q16" i="298"/>
  <c r="Q15" i="298"/>
  <c r="Q14" i="298"/>
  <c r="Q13" i="298"/>
  <c r="Q12" i="298"/>
  <c r="Q17" i="298" s="1"/>
  <c r="P11" i="298"/>
  <c r="O11" i="298"/>
  <c r="O18" i="298" s="1"/>
  <c r="Q10" i="298"/>
  <c r="Q9" i="298"/>
  <c r="Q8" i="298"/>
  <c r="Q7" i="298"/>
  <c r="Q6" i="298"/>
  <c r="P30" i="297"/>
  <c r="O30" i="297"/>
  <c r="Q29" i="297"/>
  <c r="Q28" i="297"/>
  <c r="Q27" i="297"/>
  <c r="Q26" i="297"/>
  <c r="Q25" i="297"/>
  <c r="P24" i="297"/>
  <c r="O24" i="297"/>
  <c r="O31" i="297" s="1"/>
  <c r="Q23" i="297"/>
  <c r="Q22" i="297"/>
  <c r="Q24" i="297" s="1"/>
  <c r="Q21" i="297"/>
  <c r="Q20" i="297"/>
  <c r="Q19" i="297"/>
  <c r="P17" i="297"/>
  <c r="O17" i="297"/>
  <c r="Q16" i="297"/>
  <c r="Q15" i="297"/>
  <c r="Q14" i="297"/>
  <c r="Q13" i="297"/>
  <c r="Q12" i="297"/>
  <c r="P11" i="297"/>
  <c r="P18" i="297" s="1"/>
  <c r="O11" i="297"/>
  <c r="O18" i="297" s="1"/>
  <c r="Q10" i="297"/>
  <c r="Q9" i="297"/>
  <c r="Q8" i="297"/>
  <c r="Q7" i="297"/>
  <c r="Q6" i="297"/>
  <c r="F19" i="296"/>
  <c r="F14" i="296"/>
  <c r="F19" i="295"/>
  <c r="F14" i="295"/>
  <c r="F19" i="294"/>
  <c r="F14" i="294"/>
  <c r="F16" i="293"/>
  <c r="F16" i="292"/>
  <c r="F16" i="291"/>
  <c r="Q11" i="299" l="1"/>
  <c r="P32" i="299"/>
  <c r="F20" i="296"/>
  <c r="Q11" i="298"/>
  <c r="Q18" i="298" s="1"/>
  <c r="Q17" i="299"/>
  <c r="Q18" i="299" s="1"/>
  <c r="O32" i="299"/>
  <c r="Q11" i="297"/>
  <c r="Q30" i="297"/>
  <c r="F20" i="294"/>
  <c r="Q17" i="297"/>
  <c r="Q24" i="298"/>
  <c r="Q31" i="298" s="1"/>
  <c r="Q30" i="299"/>
  <c r="Q24" i="299"/>
  <c r="F20" i="295"/>
  <c r="P31" i="297"/>
  <c r="Q30" i="298"/>
  <c r="O32" i="297"/>
  <c r="Q31" i="297"/>
  <c r="O32" i="298"/>
  <c r="P32" i="297"/>
  <c r="P32" i="298"/>
  <c r="Q32" i="298" l="1"/>
  <c r="Q31" i="299"/>
  <c r="Q32" i="299" s="1"/>
  <c r="Q18" i="297"/>
  <c r="Q32" i="297" s="1"/>
</calcChain>
</file>

<file path=xl/sharedStrings.xml><?xml version="1.0" encoding="utf-8"?>
<sst xmlns="http://schemas.openxmlformats.org/spreadsheetml/2006/main" count="2903" uniqueCount="891">
  <si>
    <t>Male</t>
  </si>
  <si>
    <t>Female</t>
  </si>
  <si>
    <t>Both sexes</t>
  </si>
  <si>
    <t>Back to contents</t>
  </si>
  <si>
    <t>Age-group               (years)</t>
  </si>
  <si>
    <t>(years)</t>
  </si>
  <si>
    <t>20 - 24</t>
  </si>
  <si>
    <t>25 - 29</t>
  </si>
  <si>
    <t>30 - 34</t>
  </si>
  <si>
    <t>35 - 39</t>
  </si>
  <si>
    <t>40 - 44</t>
  </si>
  <si>
    <t>45 - 49</t>
  </si>
  <si>
    <t>50 - 54</t>
  </si>
  <si>
    <t>55 - 59</t>
  </si>
  <si>
    <t>15 - 19</t>
  </si>
  <si>
    <t xml:space="preserve">  5-9</t>
  </si>
  <si>
    <t xml:space="preserve">Total </t>
  </si>
  <si>
    <t>Under 15</t>
  </si>
  <si>
    <t>60 &amp; over</t>
  </si>
  <si>
    <t>15 - 59</t>
  </si>
  <si>
    <t>Age-group</t>
  </si>
  <si>
    <t>Both
sexes</t>
  </si>
  <si>
    <t>Pension type</t>
  </si>
  <si>
    <t>Projected number of beneficiaries ('000)</t>
  </si>
  <si>
    <t>Basic Retirement Pension</t>
  </si>
  <si>
    <t xml:space="preserve">  of whom </t>
  </si>
  <si>
    <t xml:space="preserve">    Drawing Carer's Allowance</t>
  </si>
  <si>
    <t>Basic Widow's Pension</t>
  </si>
  <si>
    <t>Basic Invalid's Pension</t>
  </si>
  <si>
    <t>Basic Orphan's Pension</t>
  </si>
  <si>
    <t>Guardian's Allowance</t>
  </si>
  <si>
    <t>Child's Allowance</t>
  </si>
  <si>
    <t xml:space="preserve">   Basic Retirement Pension</t>
  </si>
  <si>
    <t xml:space="preserve">   Basic Widow's Pension</t>
  </si>
  <si>
    <t xml:space="preserve">   Basic Invalid's Pension</t>
  </si>
  <si>
    <t xml:space="preserve">    or Basic Invalid's Pension</t>
  </si>
  <si>
    <t>Basic Retirement Pension (including Carer's Allowance and Child's Allowance)</t>
  </si>
  <si>
    <t>Basic Widow's Pension
(including Child's Allowance)</t>
  </si>
  <si>
    <t>Basic Invalid's Pension (including Carer's Allowance and Child's Allowance)</t>
  </si>
  <si>
    <t xml:space="preserve">    or Basic Widow's Pension or Basic Invalid's Pension</t>
  </si>
  <si>
    <t>TABLE OF CONTENTS</t>
  </si>
  <si>
    <t>SUMMARY TABLES</t>
  </si>
  <si>
    <r>
      <t xml:space="preserve">       Other </t>
    </r>
    <r>
      <rPr>
        <i/>
        <vertAlign val="superscript"/>
        <sz val="11"/>
        <rFont val="Times New Roman"/>
        <family val="1"/>
      </rPr>
      <t>1/</t>
    </r>
  </si>
  <si>
    <r>
      <t xml:space="preserve">Basic Orphan's Pension </t>
    </r>
    <r>
      <rPr>
        <vertAlign val="superscript"/>
        <sz val="11"/>
        <rFont val="Times New Roman"/>
        <family val="1"/>
      </rPr>
      <t>1/</t>
    </r>
    <r>
      <rPr>
        <sz val="11"/>
        <rFont val="Times New Roman"/>
        <family val="1"/>
      </rPr>
      <t xml:space="preserve">
(including Guardian's Allowance)</t>
    </r>
  </si>
  <si>
    <r>
      <t xml:space="preserve">Pensioner
 support
 ratio </t>
    </r>
    <r>
      <rPr>
        <vertAlign val="superscript"/>
        <sz val="11"/>
        <rFont val="Times New Roman"/>
        <family val="1"/>
      </rPr>
      <t>2/</t>
    </r>
  </si>
  <si>
    <r>
      <t xml:space="preserve">Index of ageing </t>
    </r>
    <r>
      <rPr>
        <vertAlign val="superscript"/>
        <sz val="11"/>
        <rFont val="Times New Roman"/>
        <family val="1"/>
      </rPr>
      <t>3/</t>
    </r>
  </si>
  <si>
    <r>
      <t xml:space="preserve">Index of  ageing </t>
    </r>
    <r>
      <rPr>
        <vertAlign val="superscript"/>
        <sz val="11"/>
        <rFont val="Times New Roman"/>
        <family val="1"/>
      </rPr>
      <t>3/</t>
    </r>
  </si>
  <si>
    <r>
      <t>1/</t>
    </r>
    <r>
      <rPr>
        <b/>
        <i/>
        <vertAlign val="superscript"/>
        <sz val="11"/>
        <rFont val="Times New Roman"/>
        <family val="1"/>
      </rPr>
      <t xml:space="preserve"> </t>
    </r>
    <r>
      <rPr>
        <i/>
        <vertAlign val="superscript"/>
        <sz val="11"/>
        <rFont val="Times New Roman"/>
        <family val="1"/>
      </rPr>
      <t xml:space="preserve"> </t>
    </r>
    <r>
      <rPr>
        <i/>
        <sz val="11"/>
        <rFont val="Times New Roman"/>
        <family val="1"/>
      </rPr>
      <t>In thousands</t>
    </r>
  </si>
  <si>
    <r>
      <t>2/</t>
    </r>
    <r>
      <rPr>
        <i/>
        <sz val="11"/>
        <rFont val="Times New Roman"/>
        <family val="1"/>
      </rPr>
      <t xml:space="preserve">  Number of persons of working age (15-59 years) per old-age pensioner (aged 60 years and over).</t>
    </r>
  </si>
  <si>
    <r>
      <t>3/</t>
    </r>
    <r>
      <rPr>
        <b/>
        <i/>
        <sz val="11"/>
        <rFont val="Times New Roman"/>
        <family val="1"/>
      </rPr>
      <t xml:space="preserve">  </t>
    </r>
    <r>
      <rPr>
        <i/>
        <sz val="11"/>
        <rFont val="Times New Roman"/>
        <family val="1"/>
      </rPr>
      <t>Number of persons aged 60 years and over per 100 children below 15 years.</t>
    </r>
  </si>
  <si>
    <r>
      <t xml:space="preserve">1/ </t>
    </r>
    <r>
      <rPr>
        <i/>
        <sz val="11"/>
        <rFont val="Times New Roman"/>
        <family val="1"/>
      </rPr>
      <t>Children of previous beneficiaries of Basic Retirement Pension or Basic Widow's Pension</t>
    </r>
  </si>
  <si>
    <r>
      <t>1/</t>
    </r>
    <r>
      <rPr>
        <i/>
        <sz val="11"/>
        <rFont val="Times New Roman"/>
        <family val="1"/>
      </rPr>
      <t xml:space="preserve"> Includes also allowances to children of previous beneficiaries of Basic Retirement Pension</t>
    </r>
  </si>
  <si>
    <t>2015/16</t>
  </si>
  <si>
    <t>2016/17</t>
  </si>
  <si>
    <t>2017/18</t>
  </si>
  <si>
    <t>Capitation grant</t>
  </si>
  <si>
    <t>No. of inmates:</t>
  </si>
  <si>
    <t xml:space="preserve">                         In infirmaries</t>
  </si>
  <si>
    <t xml:space="preserve">                         In orphanages</t>
  </si>
  <si>
    <t>Amount paid (Rs Mn)</t>
  </si>
  <si>
    <t>Inmate's allowance</t>
  </si>
  <si>
    <t xml:space="preserve">                       In infirmaries/orphanages</t>
  </si>
  <si>
    <t xml:space="preserve">                       In Brown Sequard Hospital</t>
  </si>
  <si>
    <t>Amount paid ( Rs Mn )</t>
  </si>
  <si>
    <r>
      <t xml:space="preserve">              of whom : </t>
    </r>
    <r>
      <rPr>
        <i/>
        <sz val="11"/>
        <rFont val="Times New Roman"/>
        <family val="1"/>
      </rPr>
      <t>Ex SIPF members</t>
    </r>
  </si>
  <si>
    <t xml:space="preserve">                               Other</t>
  </si>
  <si>
    <t>Government expenditure on
Social Security &amp; Welfare</t>
  </si>
  <si>
    <r>
      <t xml:space="preserve">Amount  (Rs Mn) </t>
    </r>
    <r>
      <rPr>
        <vertAlign val="superscript"/>
        <sz val="11"/>
        <rFont val="Times New Roman"/>
        <family val="1"/>
      </rPr>
      <t>2/</t>
    </r>
  </si>
  <si>
    <t>% of total government expenditure</t>
  </si>
  <si>
    <t xml:space="preserve">% of Gross Domestic Product (GDP) at market prices </t>
  </si>
  <si>
    <r>
      <rPr>
        <i/>
        <vertAlign val="superscript"/>
        <sz val="11"/>
        <rFont val="Times New Roman"/>
        <family val="1"/>
      </rPr>
      <t>1/</t>
    </r>
    <r>
      <rPr>
        <i/>
        <sz val="11"/>
        <rFont val="Times New Roman"/>
        <family val="1"/>
      </rPr>
      <t xml:space="preserve"> Provisional</t>
    </r>
  </si>
  <si>
    <r>
      <t xml:space="preserve">2/  </t>
    </r>
    <r>
      <rPr>
        <i/>
        <sz val="11"/>
        <rFont val="Times New Roman"/>
        <family val="1"/>
      </rPr>
      <t>Including also amount spent under "Welfare" and paid by other Ministries.</t>
    </r>
  </si>
  <si>
    <t>District/Island</t>
  </si>
  <si>
    <t xml:space="preserve">2016/17 </t>
  </si>
  <si>
    <t>Amount paid (RsMn)</t>
  </si>
  <si>
    <t>No of beneficiaries as                  at June 2018</t>
  </si>
  <si>
    <t>Jul 2017-Jun 2018</t>
  </si>
  <si>
    <t xml:space="preserve">Port Louis        </t>
  </si>
  <si>
    <t>Pamplemousses</t>
  </si>
  <si>
    <t>Riviere du Rempart</t>
  </si>
  <si>
    <t xml:space="preserve">Flacq                                     </t>
  </si>
  <si>
    <t xml:space="preserve">Grand Port    </t>
  </si>
  <si>
    <t xml:space="preserve">Savanne       </t>
  </si>
  <si>
    <t xml:space="preserve">Black River                </t>
  </si>
  <si>
    <t>Plaines Wilhems</t>
  </si>
  <si>
    <t xml:space="preserve">Moka                </t>
  </si>
  <si>
    <t>Island of Mauritius</t>
  </si>
  <si>
    <t>Republic of Mauritius</t>
  </si>
  <si>
    <r>
      <rPr>
        <b/>
        <i/>
        <vertAlign val="superscript"/>
        <sz val="11"/>
        <rFont val="Times New Roman"/>
        <family val="1"/>
      </rPr>
      <t>2/</t>
    </r>
    <r>
      <rPr>
        <b/>
        <i/>
        <sz val="11"/>
        <rFont val="Times New Roman"/>
        <family val="1"/>
      </rPr>
      <t xml:space="preserve"> </t>
    </r>
    <r>
      <rPr>
        <i/>
        <sz val="11"/>
        <rFont val="Times New Roman"/>
        <family val="1"/>
      </rPr>
      <t>Provisional</t>
    </r>
  </si>
  <si>
    <t>Age-group (years)</t>
  </si>
  <si>
    <t>60-64</t>
  </si>
  <si>
    <t>65-69</t>
  </si>
  <si>
    <t>(60-69)</t>
  </si>
  <si>
    <t>70-74</t>
  </si>
  <si>
    <t>75-79</t>
  </si>
  <si>
    <t>80-84</t>
  </si>
  <si>
    <t>85-89</t>
  </si>
  <si>
    <t>(70-89)</t>
  </si>
  <si>
    <t>90-94</t>
  </si>
  <si>
    <t>95-99</t>
  </si>
  <si>
    <t>(90-99)</t>
  </si>
  <si>
    <t>100+</t>
  </si>
  <si>
    <t>Total</t>
  </si>
  <si>
    <t>Age-group  (years)</t>
  </si>
  <si>
    <t>Age      (years)</t>
  </si>
  <si>
    <t>(60-64)</t>
  </si>
  <si>
    <t>(65-69)</t>
  </si>
  <si>
    <t>(70-74)</t>
  </si>
  <si>
    <t>75+</t>
  </si>
  <si>
    <t>Age (years)</t>
  </si>
  <si>
    <t>Age       (years)</t>
  </si>
  <si>
    <t>Age of child        (years)</t>
  </si>
  <si>
    <t>Under 1</t>
  </si>
  <si>
    <t>0-4</t>
  </si>
  <si>
    <t>5-9</t>
  </si>
  <si>
    <t>Under 10</t>
  </si>
  <si>
    <t>10-14</t>
  </si>
  <si>
    <t>15-19</t>
  </si>
  <si>
    <t xml:space="preserve"> 10 &amp; above</t>
  </si>
  <si>
    <t xml:space="preserve">10 &amp; above </t>
  </si>
  <si>
    <t>Age of child      (years)</t>
  </si>
  <si>
    <t xml:space="preserve">Under 10 </t>
  </si>
  <si>
    <t>10 &amp; above</t>
  </si>
  <si>
    <t>District /Island</t>
  </si>
  <si>
    <t>No of beneficiaries  as at June 2018</t>
  </si>
  <si>
    <t>Amount paid (RsMn)                 Jul 2017 -  Jun 2018</t>
  </si>
  <si>
    <t xml:space="preserve">  Port Louis        </t>
  </si>
  <si>
    <t xml:space="preserve">  Pamplemousses</t>
  </si>
  <si>
    <t xml:space="preserve">  Riviere du Rempart</t>
  </si>
  <si>
    <t xml:space="preserve">  Flacq         </t>
  </si>
  <si>
    <t xml:space="preserve">  Grand Port    </t>
  </si>
  <si>
    <t xml:space="preserve">  Savanne       </t>
  </si>
  <si>
    <t xml:space="preserve">  Black River</t>
  </si>
  <si>
    <t xml:space="preserve">  Plaines Wilhems</t>
  </si>
  <si>
    <t xml:space="preserve">  Moka                </t>
  </si>
  <si>
    <t xml:space="preserve">  Island of Mauritius</t>
  </si>
  <si>
    <t xml:space="preserve">  Republic of Mauritius</t>
  </si>
  <si>
    <t>Age-group                          (years)</t>
  </si>
  <si>
    <t>Under 20</t>
  </si>
  <si>
    <t>20-24</t>
  </si>
  <si>
    <t>25-29</t>
  </si>
  <si>
    <t>30-34</t>
  </si>
  <si>
    <t>35-39</t>
  </si>
  <si>
    <t>40-44</t>
  </si>
  <si>
    <t>45-49</t>
  </si>
  <si>
    <t>50-54</t>
  </si>
  <si>
    <t>55-59</t>
  </si>
  <si>
    <t>Age-group                (years)</t>
  </si>
  <si>
    <t>Under 60</t>
  </si>
  <si>
    <t>60 &amp; above</t>
  </si>
  <si>
    <t>Age of child</t>
  </si>
  <si>
    <t>(10 - 19)</t>
  </si>
  <si>
    <t>District/ Island</t>
  </si>
  <si>
    <t>No of beneficiaries as                     at June 2018</t>
  </si>
  <si>
    <t>Flacq</t>
  </si>
  <si>
    <t>Grand Port</t>
  </si>
  <si>
    <t>Savanne</t>
  </si>
  <si>
    <t>Black River</t>
  </si>
  <si>
    <t>Moka</t>
  </si>
  <si>
    <t>Island of Rodrigues</t>
  </si>
  <si>
    <r>
      <rPr>
        <i/>
        <vertAlign val="superscript"/>
        <sz val="11"/>
        <rFont val="Times New Roman"/>
        <family val="1"/>
      </rPr>
      <t xml:space="preserve">1/ </t>
    </r>
    <r>
      <rPr>
        <i/>
        <sz val="11"/>
        <rFont val="Times New Roman"/>
        <family val="1"/>
      </rPr>
      <t>With effect from July 2016, BIP is payable to persons under the age of 60 as compared to previous  years where only those aged 15 to 59 were eligible</t>
    </r>
  </si>
  <si>
    <t>0-14</t>
  </si>
  <si>
    <t>Age-group          (years)</t>
  </si>
  <si>
    <t xml:space="preserve">Male </t>
  </si>
  <si>
    <t>0 - 14</t>
  </si>
  <si>
    <t xml:space="preserve">15 - 19 </t>
  </si>
  <si>
    <t xml:space="preserve"> Retirement Pension </t>
  </si>
  <si>
    <t>No. of beneficiaries:</t>
  </si>
  <si>
    <t>Basic</t>
  </si>
  <si>
    <t xml:space="preserve">               Of whom:  </t>
  </si>
  <si>
    <t>Severely handicapped</t>
  </si>
  <si>
    <t>Contributory</t>
  </si>
  <si>
    <t>Amount paid ( Rs Mn):</t>
  </si>
  <si>
    <r>
      <t xml:space="preserve">Basic </t>
    </r>
    <r>
      <rPr>
        <vertAlign val="superscript"/>
        <sz val="11"/>
        <rFont val="Times New Roman"/>
        <family val="1"/>
      </rPr>
      <t>2/</t>
    </r>
  </si>
  <si>
    <t xml:space="preserve"> Widow's Pension </t>
  </si>
  <si>
    <t>Contributory-All Ages</t>
  </si>
  <si>
    <t xml:space="preserve">  - Under 60 years</t>
  </si>
  <si>
    <t xml:space="preserve">  - 60 years &amp; above</t>
  </si>
  <si>
    <r>
      <t xml:space="preserve"> Basic</t>
    </r>
    <r>
      <rPr>
        <vertAlign val="superscript"/>
        <sz val="11"/>
        <rFont val="Times New Roman"/>
        <family val="1"/>
      </rPr>
      <t xml:space="preserve"> 3/</t>
    </r>
  </si>
  <si>
    <t xml:space="preserve"> Contributory</t>
  </si>
  <si>
    <t xml:space="preserve">Invalid's Pension </t>
  </si>
  <si>
    <t xml:space="preserve"> Basic</t>
  </si>
  <si>
    <t xml:space="preserve">                Of whom:  </t>
  </si>
  <si>
    <t xml:space="preserve"> Severely handicapped</t>
  </si>
  <si>
    <t xml:space="preserve"> </t>
  </si>
  <si>
    <t xml:space="preserve">Orphans' Pension </t>
  </si>
  <si>
    <t>No. of guardians:</t>
  </si>
  <si>
    <t>Amount paid  (Rs Mn ):</t>
  </si>
  <si>
    <t>Industrial Injury Benefits</t>
  </si>
  <si>
    <t xml:space="preserve">Social Aid </t>
  </si>
  <si>
    <t>No of cases: Total</t>
  </si>
  <si>
    <t>Unemployment Hardship Relief (UHR)</t>
  </si>
  <si>
    <t>No. of beneficiaries</t>
  </si>
  <si>
    <t>Amount paid (Rs Mn )</t>
  </si>
  <si>
    <r>
      <t xml:space="preserve">   </t>
    </r>
    <r>
      <rPr>
        <i/>
        <sz val="11"/>
        <rFont val="Times New Roman"/>
        <family val="1"/>
      </rPr>
      <t>of Basic Retirement Pension or Basic Widow's Pension or Basic Invalid's Pension.</t>
    </r>
  </si>
  <si>
    <t xml:space="preserve">    and food aid in Rodrigues.</t>
  </si>
  <si>
    <t>Of whom:</t>
  </si>
  <si>
    <t>Severely Handicapped</t>
  </si>
  <si>
    <t>Amount paid ( Rs Mn ):</t>
  </si>
  <si>
    <t xml:space="preserve">       - Under 60 years</t>
  </si>
  <si>
    <t xml:space="preserve">       - 60 years &amp; above</t>
  </si>
  <si>
    <t>Amount paid ( Rs Mn ) :</t>
  </si>
  <si>
    <r>
      <t xml:space="preserve"> Basic </t>
    </r>
    <r>
      <rPr>
        <vertAlign val="superscript"/>
        <sz val="11"/>
        <rFont val="Times New Roman"/>
        <family val="1"/>
      </rPr>
      <t>3/</t>
    </r>
  </si>
  <si>
    <t xml:space="preserve"> Severely Handicapped</t>
  </si>
  <si>
    <t>Amount paid (Rs Mn ):</t>
  </si>
  <si>
    <r>
      <t xml:space="preserve"> Basic </t>
    </r>
    <r>
      <rPr>
        <vertAlign val="superscript"/>
        <sz val="11"/>
        <rFont val="Times New Roman"/>
        <family val="1"/>
      </rPr>
      <t>4/</t>
    </r>
  </si>
  <si>
    <t>No. of guardians :</t>
  </si>
  <si>
    <t>Amount paid (Rs Mn) :</t>
  </si>
  <si>
    <t>Social Aid</t>
  </si>
  <si>
    <t>No of beneficiaries</t>
  </si>
  <si>
    <t xml:space="preserve"> Retirement Pension</t>
  </si>
  <si>
    <t xml:space="preserve">             Of whom:</t>
  </si>
  <si>
    <t xml:space="preserve">Contributory  </t>
  </si>
  <si>
    <t>Contributory -All Ages</t>
  </si>
  <si>
    <t>No of beneficiaries as at June 2018</t>
  </si>
  <si>
    <t>Amount paid  (RsMn)  Jul 2017-Jun 2018</t>
  </si>
  <si>
    <t xml:space="preserve">  Flacq                                          </t>
  </si>
  <si>
    <t xml:space="preserve">  Savanne                                                </t>
  </si>
  <si>
    <t xml:space="preserve">  Black River                          </t>
  </si>
  <si>
    <t xml:space="preserve">  Island of Rodrigues        </t>
  </si>
  <si>
    <t>Under 5</t>
  </si>
  <si>
    <t xml:space="preserve"> 10-14</t>
  </si>
  <si>
    <t>Infirmaries</t>
  </si>
  <si>
    <t>Number admitted</t>
  </si>
  <si>
    <t>Number discharged</t>
  </si>
  <si>
    <t>Number died</t>
  </si>
  <si>
    <t xml:space="preserve">  Belle-Rose Home</t>
  </si>
  <si>
    <t xml:space="preserve">  Centre for Severely Disabled</t>
  </si>
  <si>
    <t xml:space="preserve">  Cheshire Home (Pierrefonds) </t>
  </si>
  <si>
    <t xml:space="preserve">  Cheshire Home (Tamarin)</t>
  </si>
  <si>
    <t xml:space="preserve">  Currimjee Jeewanjee (Female)</t>
  </si>
  <si>
    <t xml:space="preserve">  Currimjee Jeewanjee (Male) </t>
  </si>
  <si>
    <t xml:space="preserve">  Gandhi Breedh Ashram</t>
  </si>
  <si>
    <t xml:space="preserve">  Hospice St Jean de Dieu (Pamplemousses) </t>
  </si>
  <si>
    <t xml:space="preserve">  Jadoonanum Ballgobeen Ashram</t>
  </si>
  <si>
    <t xml:space="preserve">  Krisnanand Seva Ashram (Calebasses)</t>
  </si>
  <si>
    <t xml:space="preserve">  Lady Sarojini Jugnauth's Home</t>
  </si>
  <si>
    <t xml:space="preserve">  Marcel Catherine Home</t>
  </si>
  <si>
    <t xml:space="preserve">  Meenatchee Home </t>
  </si>
  <si>
    <t xml:space="preserve">  Mere Augustine Home</t>
  </si>
  <si>
    <t xml:space="preserve">  Pavillon Ste Marie</t>
  </si>
  <si>
    <t xml:space="preserve">  Rosie Lememe Home</t>
  </si>
  <si>
    <t xml:space="preserve">  Shradanand Infirmary</t>
  </si>
  <si>
    <t xml:space="preserve">  St Hugh Anglican Home</t>
  </si>
  <si>
    <t xml:space="preserve">  Arya Sabha Chiranjiv Bhardwaj</t>
  </si>
  <si>
    <t xml:space="preserve">  Maharana Pratab residential Home</t>
  </si>
  <si>
    <t xml:space="preserve">  Govindramen Home</t>
  </si>
  <si>
    <t xml:space="preserve">  Arya Sabha Babooram</t>
  </si>
  <si>
    <t xml:space="preserve"> Total</t>
  </si>
  <si>
    <t>Orphanages</t>
  </si>
  <si>
    <t xml:space="preserve">  Creche Immaculée de Marie(Quatre-Bornes)</t>
  </si>
  <si>
    <t xml:space="preserve">  Foyer Monseigneur Leen</t>
  </si>
  <si>
    <t xml:space="preserve">  Foyer Pere Laval</t>
  </si>
  <si>
    <t xml:space="preserve">  Mauritius Muslim Orphanage</t>
  </si>
  <si>
    <t xml:space="preserve">  S.O.S Village</t>
  </si>
  <si>
    <t xml:space="preserve">  Shradanand Gayasing Orphanage</t>
  </si>
  <si>
    <t>60 - 64</t>
  </si>
  <si>
    <t>65 - 69</t>
  </si>
  <si>
    <t>70 - 74</t>
  </si>
  <si>
    <t>75 - 79</t>
  </si>
  <si>
    <t>80 - 84</t>
  </si>
  <si>
    <t>85 - 89</t>
  </si>
  <si>
    <t>90 &amp; over</t>
  </si>
  <si>
    <t>1</t>
  </si>
  <si>
    <t>10 - 14</t>
  </si>
  <si>
    <t>30 &amp; over</t>
  </si>
  <si>
    <t>Type of disability</t>
  </si>
  <si>
    <t xml:space="preserve">  Loss of both limbs</t>
  </si>
  <si>
    <t xml:space="preserve">  Loss of both hands</t>
  </si>
  <si>
    <t xml:space="preserve">  Loss of all fingers or both thumbs</t>
  </si>
  <si>
    <t xml:space="preserve">  Loss of sight </t>
  </si>
  <si>
    <t xml:space="preserve">  Total paralysis</t>
  </si>
  <si>
    <t xml:space="preserve">  Partial paralysis</t>
  </si>
  <si>
    <t xml:space="preserve">  Loss of an arm at shoulder</t>
  </si>
  <si>
    <t xml:space="preserve">  Loss of a leg at the hip</t>
  </si>
  <si>
    <t xml:space="preserve">  Total deafness</t>
  </si>
  <si>
    <t xml:space="preserve">  Mental diseases</t>
  </si>
  <si>
    <t xml:space="preserve">  Heart diseases</t>
  </si>
  <si>
    <t xml:space="preserve">  Rheumatism</t>
  </si>
  <si>
    <t xml:space="preserve">  Asthma</t>
  </si>
  <si>
    <t xml:space="preserve">  Diabetes</t>
  </si>
  <si>
    <t xml:space="preserve">  Cancer</t>
  </si>
  <si>
    <t xml:space="preserve">  Dumb</t>
  </si>
  <si>
    <t xml:space="preserve">  Other n.e.c(including those suffering 
  from multiple disabilities)</t>
  </si>
  <si>
    <t xml:space="preserve">   Inmates with no disabilities</t>
  </si>
  <si>
    <t>TOTAL</t>
  </si>
  <si>
    <t>Income</t>
  </si>
  <si>
    <t xml:space="preserve">   Contributions from employers/employees</t>
  </si>
  <si>
    <t xml:space="preserve">   Return on investment</t>
  </si>
  <si>
    <t xml:space="preserve">   Other income</t>
  </si>
  <si>
    <t>Total Income (Receivable)</t>
  </si>
  <si>
    <t>Expenditure</t>
  </si>
  <si>
    <t xml:space="preserve">   Pensions for NPF</t>
  </si>
  <si>
    <t xml:space="preserve">   Other expenses</t>
  </si>
  <si>
    <t>Total  Expenditure (Payable)</t>
  </si>
  <si>
    <t>Excess of Income over Expenditure</t>
  </si>
  <si>
    <t>(Rs Mn)</t>
  </si>
  <si>
    <t xml:space="preserve">Assets </t>
  </si>
  <si>
    <t xml:space="preserve">   Fixed Assets</t>
  </si>
  <si>
    <t xml:space="preserve">   Investment (fair value)</t>
  </si>
  <si>
    <t xml:space="preserve">   Current Assets</t>
  </si>
  <si>
    <t>Total Assets</t>
  </si>
  <si>
    <t>Current Liabilities</t>
  </si>
  <si>
    <t xml:space="preserve">Total Net Assets </t>
  </si>
  <si>
    <r>
      <t>No. of employers</t>
    </r>
    <r>
      <rPr>
        <b/>
        <vertAlign val="superscript"/>
        <sz val="11"/>
        <rFont val="Times New Roman"/>
        <family val="1"/>
      </rPr>
      <t>2/</t>
    </r>
    <r>
      <rPr>
        <sz val="11"/>
        <rFont val="Times New Roman"/>
        <family val="1"/>
      </rPr>
      <t xml:space="preserve"> contributing to the NPF ('000)</t>
    </r>
  </si>
  <si>
    <t xml:space="preserve">Amount contributed by employers and employees (Rs Mn)                                                     </t>
  </si>
  <si>
    <t>Surcharge paid by employers (Rs Mn)</t>
  </si>
  <si>
    <t xml:space="preserve">Size of the National Pension Fund (Rs Mn)
     </t>
  </si>
  <si>
    <r>
      <rPr>
        <b/>
        <i/>
        <vertAlign val="superscript"/>
        <sz val="11"/>
        <rFont val="Times New Roman"/>
        <family val="1"/>
      </rPr>
      <t>1/</t>
    </r>
    <r>
      <rPr>
        <sz val="11"/>
        <rFont val="Times New Roman"/>
        <family val="1"/>
      </rPr>
      <t xml:space="preserve"> </t>
    </r>
    <r>
      <rPr>
        <i/>
        <sz val="11"/>
        <rFont val="Times New Roman"/>
        <family val="1"/>
      </rPr>
      <t>Provisional</t>
    </r>
  </si>
  <si>
    <r>
      <rPr>
        <b/>
        <i/>
        <vertAlign val="superscript"/>
        <sz val="11"/>
        <rFont val="Times New Roman"/>
        <family val="1"/>
      </rPr>
      <t>2/</t>
    </r>
    <r>
      <rPr>
        <i/>
        <vertAlign val="superscript"/>
        <sz val="11"/>
        <rFont val="Times New Roman"/>
        <family val="1"/>
      </rPr>
      <t xml:space="preserve"> </t>
    </r>
    <r>
      <rPr>
        <i/>
        <sz val="11"/>
        <rFont val="Times New Roman"/>
        <family val="1"/>
      </rPr>
      <t xml:space="preserve">Include the self employed and those who have contributed at least once during the corresponding year </t>
    </r>
  </si>
  <si>
    <t>Age group (years)</t>
  </si>
  <si>
    <t>&lt;20</t>
  </si>
  <si>
    <t>60 and over</t>
  </si>
  <si>
    <t>Contribution from employers</t>
  </si>
  <si>
    <t>Surcharge paid by employers</t>
  </si>
  <si>
    <t>Size of Fund</t>
  </si>
  <si>
    <r>
      <rPr>
        <i/>
        <vertAlign val="superscript"/>
        <sz val="11"/>
        <rFont val="Times New Roman"/>
        <family val="1"/>
      </rPr>
      <t>2/</t>
    </r>
    <r>
      <rPr>
        <sz val="11"/>
        <rFont val="Times New Roman"/>
        <family val="1"/>
      </rPr>
      <t xml:space="preserve"> </t>
    </r>
    <r>
      <rPr>
        <i/>
        <sz val="11"/>
        <rFont val="Times New Roman"/>
        <family val="1"/>
      </rPr>
      <t>Provisional</t>
    </r>
  </si>
  <si>
    <t>Type</t>
  </si>
  <si>
    <t>B.sexes</t>
  </si>
  <si>
    <t>Normal retirement</t>
  </si>
  <si>
    <t>Early retirement</t>
  </si>
  <si>
    <t>Deaths</t>
  </si>
  <si>
    <t>Voluntary Retirement Scheme (VRS)</t>
  </si>
  <si>
    <t>Redundancy</t>
  </si>
  <si>
    <t>Foreigner</t>
  </si>
  <si>
    <r>
      <t>Other</t>
    </r>
    <r>
      <rPr>
        <vertAlign val="superscript"/>
        <sz val="11"/>
        <rFont val="Times New Roman"/>
        <family val="1"/>
      </rPr>
      <t xml:space="preserve"> </t>
    </r>
  </si>
  <si>
    <r>
      <rPr>
        <i/>
        <vertAlign val="superscript"/>
        <sz val="11"/>
        <rFont val="Times New Roman"/>
        <family val="1"/>
      </rPr>
      <t xml:space="preserve"> 1/</t>
    </r>
    <r>
      <rPr>
        <i/>
        <sz val="11"/>
        <rFont val="Times New Roman"/>
        <family val="1"/>
      </rPr>
      <t xml:space="preserve"> Number of claims received during the period</t>
    </r>
  </si>
  <si>
    <t>B. sexes</t>
  </si>
  <si>
    <t>Contingency</t>
  </si>
  <si>
    <t>Number of cases</t>
  </si>
  <si>
    <t>Medical treatment abroad (Air ticket only)</t>
  </si>
  <si>
    <t>Personal Hardship Scheme :</t>
  </si>
  <si>
    <t xml:space="preserve">    - Multiple births</t>
  </si>
  <si>
    <t xml:space="preserve">   -   Fire victims</t>
  </si>
  <si>
    <t xml:space="preserve">   -  Natural calamities</t>
  </si>
  <si>
    <t xml:space="preserve">       - Tragic accidents</t>
  </si>
  <si>
    <t xml:space="preserve">       -  Needy students</t>
  </si>
  <si>
    <t xml:space="preserve">       - Repatriation of mortal remains</t>
  </si>
  <si>
    <t xml:space="preserve">       - Destitute</t>
  </si>
  <si>
    <t xml:space="preserve">       - Medical case</t>
  </si>
  <si>
    <t xml:space="preserve">       - Centenarian</t>
  </si>
  <si>
    <t xml:space="preserve">      - Sale by levy (Hardship case)</t>
  </si>
  <si>
    <t>Other</t>
  </si>
  <si>
    <t>Amount paid (Rs 000)</t>
  </si>
  <si>
    <t>Personal Hardship Scheme:</t>
  </si>
  <si>
    <t>Month</t>
  </si>
  <si>
    <t xml:space="preserve">July 2017 - June 2018 </t>
  </si>
  <si>
    <t xml:space="preserve">  January</t>
  </si>
  <si>
    <t xml:space="preserve">  July</t>
  </si>
  <si>
    <t xml:space="preserve">  February</t>
  </si>
  <si>
    <t xml:space="preserve">  August</t>
  </si>
  <si>
    <t xml:space="preserve">  March</t>
  </si>
  <si>
    <t xml:space="preserve">  September</t>
  </si>
  <si>
    <t xml:space="preserve">  April</t>
  </si>
  <si>
    <t xml:space="preserve">  October</t>
  </si>
  <si>
    <t xml:space="preserve">  May</t>
  </si>
  <si>
    <t xml:space="preserve">  November</t>
  </si>
  <si>
    <t xml:space="preserve">  June</t>
  </si>
  <si>
    <t xml:space="preserve">  December</t>
  </si>
  <si>
    <t>July - December</t>
  </si>
  <si>
    <t xml:space="preserve">  January - June</t>
  </si>
  <si>
    <t>July  - June</t>
  </si>
  <si>
    <t>Age  group</t>
  </si>
  <si>
    <t>(Years)</t>
  </si>
  <si>
    <t>Number</t>
  </si>
  <si>
    <t>%</t>
  </si>
  <si>
    <t>60 +</t>
  </si>
  <si>
    <t>All ages</t>
  </si>
  <si>
    <t>Mean age (years)</t>
  </si>
  <si>
    <t>Median age (years)</t>
  </si>
  <si>
    <t xml:space="preserve">      </t>
  </si>
  <si>
    <t>FY</t>
  </si>
  <si>
    <t>T</t>
  </si>
  <si>
    <t>TY</t>
  </si>
  <si>
    <t>MEAN</t>
  </si>
  <si>
    <t>MEDIAN</t>
  </si>
  <si>
    <t>Economic Activity</t>
  </si>
  <si>
    <t xml:space="preserve">Type of Accident </t>
  </si>
  <si>
    <t>Falls of persons</t>
  </si>
  <si>
    <t>Struck by falling objects</t>
  </si>
  <si>
    <t>Stepping on, striking against or struck by objects (excl. previous one)</t>
  </si>
  <si>
    <t>Caught in or between objects</t>
  </si>
  <si>
    <t>Overexertion or strenuous movements</t>
  </si>
  <si>
    <t>Exposure to or contact with extreme temperature</t>
  </si>
  <si>
    <t>Exposure to or contact with electric current</t>
  </si>
  <si>
    <t>Exposure to or contact with harmful substances or radiation</t>
  </si>
  <si>
    <t>Other and unspecified data</t>
  </si>
  <si>
    <t>Agriculture, Hunting &amp; Forestry</t>
  </si>
  <si>
    <t>Fishing</t>
  </si>
  <si>
    <t>Mining &amp; Quarrying</t>
  </si>
  <si>
    <t>Manufacturing</t>
  </si>
  <si>
    <t>Electricity, Gas &amp; Water Supply</t>
  </si>
  <si>
    <t>Construction</t>
  </si>
  <si>
    <t>Wholesale and Retail trade,Repair of Motor Vehicles,Motor cycles and Personal and Household goods</t>
  </si>
  <si>
    <t>Hotels &amp; Restaurants</t>
  </si>
  <si>
    <t>Transport, Storage &amp; Communications</t>
  </si>
  <si>
    <t>Financial Intermediation</t>
  </si>
  <si>
    <t>Real Estate, Renting &amp; Business Activities</t>
  </si>
  <si>
    <t>Public Administration &amp; Defence;Compulsory Social Security</t>
  </si>
  <si>
    <t>Education</t>
  </si>
  <si>
    <t>Health &amp; Social Work</t>
  </si>
  <si>
    <t>Other Community, Social &amp; Personal Service Activities</t>
  </si>
  <si>
    <t>Private households with employed persons</t>
  </si>
  <si>
    <t>Extra-territorial Organisations &amp; Bodies</t>
  </si>
  <si>
    <t xml:space="preserve">     TOTAL</t>
  </si>
  <si>
    <t>Non Fatal cases - Duration of  Incapacity</t>
  </si>
  <si>
    <t>Fatal Cases</t>
  </si>
  <si>
    <t>Less than 3 days</t>
  </si>
  <si>
    <t>3-7 days</t>
  </si>
  <si>
    <t>Over 7 days up to 14 days</t>
  </si>
  <si>
    <t>Over 2 weeks</t>
  </si>
  <si>
    <t>Unspecified</t>
  </si>
  <si>
    <t>Deaths occurring within 30 days</t>
  </si>
  <si>
    <t>Deaths occurring between (31- 365) days</t>
  </si>
  <si>
    <t>Not specified</t>
  </si>
  <si>
    <t>Wholesale&amp; Retail trade; Repair of Motor vehicles, Motor Cycles&amp; Personal and Household goods</t>
  </si>
  <si>
    <t>Real Estate, Renting &amp; Business activities</t>
  </si>
  <si>
    <t>Extra-territorial organisations &amp; bodies</t>
  </si>
  <si>
    <t>Nature of Injury</t>
  </si>
  <si>
    <t>Superficial injuries and open wounds</t>
  </si>
  <si>
    <t>Fractures</t>
  </si>
  <si>
    <t>Dislocations,sprains &amp; strains</t>
  </si>
  <si>
    <t>Traumatic amputations</t>
  </si>
  <si>
    <t>Concussions and internal injuries</t>
  </si>
  <si>
    <t>Burns, corrosions, scalds and frostbite</t>
  </si>
  <si>
    <t>Acute poisonings &amp; infections</t>
  </si>
  <si>
    <t>Other specified types of injury</t>
  </si>
  <si>
    <t>Type of injury, unspecified</t>
  </si>
  <si>
    <t>Wholesale&amp; Retail trade; Repair of Motor vehicles, Motor Cycles &amp; Personal and Household goods</t>
  </si>
  <si>
    <t>Bodily location</t>
  </si>
  <si>
    <t>Head</t>
  </si>
  <si>
    <t>Neck, including spine &amp; vertebrae in neck</t>
  </si>
  <si>
    <t>Back,including spine &amp; vertebrae in the back</t>
  </si>
  <si>
    <t>Trunk and internal organs</t>
  </si>
  <si>
    <t>Upper extremeties</t>
  </si>
  <si>
    <t>Lower extremeties</t>
  </si>
  <si>
    <t>Whole body and multiple sites</t>
  </si>
  <si>
    <t>Other parts of body injured</t>
  </si>
  <si>
    <t>Part of body injured, unspecified</t>
  </si>
  <si>
    <t>Material agency</t>
  </si>
  <si>
    <t>Machines</t>
  </si>
  <si>
    <t>Means of transport &amp; lifting equipment</t>
  </si>
  <si>
    <t>Other Equipment</t>
  </si>
  <si>
    <t>Materials, Substances &amp; Radiations</t>
  </si>
  <si>
    <t>Working Environment</t>
  </si>
  <si>
    <t>Other Agencies, not elsewhere classified</t>
  </si>
  <si>
    <t>Agencies not classified for lack of sufficient data</t>
  </si>
  <si>
    <t>Both Sexes</t>
  </si>
  <si>
    <t>Type of allowance</t>
  </si>
  <si>
    <t>Number Jun     2017</t>
  </si>
  <si>
    <t>Amount     Jul 2016 - Jun 2017 (Rs'000)</t>
  </si>
  <si>
    <t>Number Jun     2018</t>
  </si>
  <si>
    <t>Amount     Jul 2017 - Jun 2018 (Rs'000)</t>
  </si>
  <si>
    <t xml:space="preserve">  Industrial Injury Allowance</t>
  </si>
  <si>
    <t xml:space="preserve">  Disablement benefit:   Total</t>
  </si>
  <si>
    <t xml:space="preserve">              of which - lump sum</t>
  </si>
  <si>
    <t xml:space="preserve">                           -  monthly pension</t>
  </si>
  <si>
    <t xml:space="preserve">  Survivor's pension</t>
  </si>
  <si>
    <t xml:space="preserve">  Dependant's pension</t>
  </si>
  <si>
    <t xml:space="preserve">  Child's allowance</t>
  </si>
  <si>
    <t xml:space="preserve">  Constant personal attendance allowance </t>
  </si>
  <si>
    <t xml:space="preserve">  Other allowances</t>
  </si>
  <si>
    <t>July</t>
  </si>
  <si>
    <t>August</t>
  </si>
  <si>
    <t>September</t>
  </si>
  <si>
    <t>October</t>
  </si>
  <si>
    <t>November</t>
  </si>
  <si>
    <t>December</t>
  </si>
  <si>
    <t>January</t>
  </si>
  <si>
    <t>February</t>
  </si>
  <si>
    <t>March</t>
  </si>
  <si>
    <t>April</t>
  </si>
  <si>
    <t>May</t>
  </si>
  <si>
    <t>June</t>
  </si>
  <si>
    <t xml:space="preserve">  Disablement benefit :     Total</t>
  </si>
  <si>
    <t xml:space="preserve">  Attendance allowance </t>
  </si>
  <si>
    <r>
      <t xml:space="preserve">1/ </t>
    </r>
    <r>
      <rPr>
        <i/>
        <sz val="11"/>
        <rFont val="Times New Roman"/>
        <family val="1"/>
      </rPr>
      <t>A person may receive two or more allowances in different month during the reporting year.</t>
    </r>
  </si>
  <si>
    <t>of whom children of beneficiaries of:</t>
  </si>
  <si>
    <t>No of beneficiaries as                  at June 2019</t>
  </si>
  <si>
    <t>Jul 2018-Jun 2019</t>
  </si>
  <si>
    <t xml:space="preserve">2017/18 </t>
  </si>
  <si>
    <t>2018/19</t>
  </si>
  <si>
    <t>No of beneficiaries as                     at June 2019</t>
  </si>
  <si>
    <t>No of beneficiaries as at June 2019</t>
  </si>
  <si>
    <t>Amount paid  (RsMn)  Jul 2018-Jun 2019</t>
  </si>
  <si>
    <t xml:space="preserve">                       </t>
  </si>
  <si>
    <t xml:space="preserve">July 2018 - June 2019 </t>
  </si>
  <si>
    <r>
      <rPr>
        <b/>
        <i/>
        <vertAlign val="superscript"/>
        <sz val="10"/>
        <rFont val="Times New Roman"/>
        <family val="1"/>
      </rPr>
      <t>2/</t>
    </r>
    <r>
      <rPr>
        <b/>
        <i/>
        <sz val="10"/>
        <rFont val="Times New Roman"/>
        <family val="1"/>
      </rPr>
      <t xml:space="preserve"> </t>
    </r>
    <r>
      <rPr>
        <i/>
        <sz val="10"/>
        <rFont val="Times New Roman"/>
        <family val="1"/>
      </rPr>
      <t>Provisional</t>
    </r>
  </si>
  <si>
    <t>Number Jun     2019</t>
  </si>
  <si>
    <t>Amount     Jul 2018 - Jun 2019 (Rs'000)</t>
  </si>
  <si>
    <r>
      <t>2017/18</t>
    </r>
    <r>
      <rPr>
        <b/>
        <vertAlign val="superscript"/>
        <sz val="11"/>
        <rFont val="Times New Roman"/>
        <family val="1"/>
      </rPr>
      <t xml:space="preserve"> </t>
    </r>
  </si>
  <si>
    <t>TABLE</t>
  </si>
  <si>
    <t>1 -</t>
  </si>
  <si>
    <t>2 -</t>
  </si>
  <si>
    <t>3 -</t>
  </si>
  <si>
    <t>4 -</t>
  </si>
  <si>
    <t>5 -</t>
  </si>
  <si>
    <t>6 -</t>
  </si>
  <si>
    <t>7 -</t>
  </si>
  <si>
    <t>RETIREMENT PENSION</t>
  </si>
  <si>
    <t>8 -</t>
  </si>
  <si>
    <t>13 -</t>
  </si>
  <si>
    <t>9A -</t>
  </si>
  <si>
    <t>9B -</t>
  </si>
  <si>
    <t>9C -</t>
  </si>
  <si>
    <t>10A -</t>
  </si>
  <si>
    <t>10B -</t>
  </si>
  <si>
    <t>10C -</t>
  </si>
  <si>
    <t>11A -</t>
  </si>
  <si>
    <t>11B -</t>
  </si>
  <si>
    <t>11C -</t>
  </si>
  <si>
    <t>12A -</t>
  </si>
  <si>
    <t>12B -</t>
  </si>
  <si>
    <t>12C -</t>
  </si>
  <si>
    <t>WIDOW'S PENSION</t>
  </si>
  <si>
    <t>14A -</t>
  </si>
  <si>
    <t>14B -</t>
  </si>
  <si>
    <t>14C -</t>
  </si>
  <si>
    <t>15A -</t>
  </si>
  <si>
    <t>15B -</t>
  </si>
  <si>
    <t>15C -</t>
  </si>
  <si>
    <t>16A -</t>
  </si>
  <si>
    <t>16B -</t>
  </si>
  <si>
    <t>16C -</t>
  </si>
  <si>
    <t>17 -</t>
  </si>
  <si>
    <t>18A -</t>
  </si>
  <si>
    <t>18B -</t>
  </si>
  <si>
    <t>18C -</t>
  </si>
  <si>
    <t>19A-</t>
  </si>
  <si>
    <t>19B -</t>
  </si>
  <si>
    <t>19C -</t>
  </si>
  <si>
    <t>20A -</t>
  </si>
  <si>
    <t>20B -</t>
  </si>
  <si>
    <t>20C -</t>
  </si>
  <si>
    <t>21A -</t>
  </si>
  <si>
    <t>21B -</t>
  </si>
  <si>
    <t>21C -</t>
  </si>
  <si>
    <t>INVALID'S PENSION</t>
  </si>
  <si>
    <t>ORPHAN'S PENSION</t>
  </si>
  <si>
    <t>22 -</t>
  </si>
  <si>
    <t>23A -</t>
  </si>
  <si>
    <t>23B -</t>
  </si>
  <si>
    <t>23C -</t>
  </si>
  <si>
    <t>24A -</t>
  </si>
  <si>
    <t>24B -</t>
  </si>
  <si>
    <t>24C -</t>
  </si>
  <si>
    <t>INDUSTRIAL INJURY</t>
  </si>
  <si>
    <t>28A -</t>
  </si>
  <si>
    <t>28B -</t>
  </si>
  <si>
    <t>28C -</t>
  </si>
  <si>
    <t>29A -</t>
  </si>
  <si>
    <t>29B -</t>
  </si>
  <si>
    <t>29C -</t>
  </si>
  <si>
    <t>30A -</t>
  </si>
  <si>
    <t>30B -</t>
  </si>
  <si>
    <t>30C -</t>
  </si>
  <si>
    <t>31A -</t>
  </si>
  <si>
    <t>31B -</t>
  </si>
  <si>
    <t>31C -</t>
  </si>
  <si>
    <t>25 -</t>
  </si>
  <si>
    <t>26 -</t>
  </si>
  <si>
    <t>27A -</t>
  </si>
  <si>
    <t>27B -</t>
  </si>
  <si>
    <t>27C -</t>
  </si>
  <si>
    <t>32 -</t>
  </si>
  <si>
    <t>33 -</t>
  </si>
  <si>
    <t>CHARITABLE INSTITUTIONS</t>
  </si>
  <si>
    <t>34A -</t>
  </si>
  <si>
    <t>34B -</t>
  </si>
  <si>
    <t>35A -</t>
  </si>
  <si>
    <t xml:space="preserve"> 35B -</t>
  </si>
  <si>
    <t>36 -</t>
  </si>
  <si>
    <t>NATIONAL PENSIONS FUND, NATIONAL SAVINGS FUND &amp; NATIONAL SOLIDARITY FUND</t>
  </si>
  <si>
    <t>POPULATION AND PROJECTIONS</t>
  </si>
  <si>
    <t>37 -</t>
  </si>
  <si>
    <t>38 -</t>
  </si>
  <si>
    <t>39 -</t>
  </si>
  <si>
    <t>40 -</t>
  </si>
  <si>
    <t>41 -</t>
  </si>
  <si>
    <t>42 -</t>
  </si>
  <si>
    <t>43 -</t>
  </si>
  <si>
    <t>44A -</t>
  </si>
  <si>
    <t>44B -</t>
  </si>
  <si>
    <t>Table 5 - Lump Sum paid under the National Pensions Fund (NPF),</t>
  </si>
  <si>
    <t xml:space="preserve">Table 6 - Lump Sum paid under the National Savings Fund (NSF), </t>
  </si>
  <si>
    <t>Table 7 - Government Expenditure on Social Security &amp; Welfare,</t>
  </si>
  <si>
    <r>
      <t xml:space="preserve">Table 12A - Dependent children of Basic Retirement Pension beneficiaries </t>
    </r>
    <r>
      <rPr>
        <b/>
        <vertAlign val="superscript"/>
        <sz val="11"/>
        <rFont val="Times New Roman"/>
        <family val="1"/>
      </rPr>
      <t>1/</t>
    </r>
    <r>
      <rPr>
        <b/>
        <sz val="11"/>
        <rFont val="Times New Roman"/>
        <family val="1"/>
      </rPr>
      <t xml:space="preserve"> receiving child allowance by age and sex,</t>
    </r>
  </si>
  <si>
    <r>
      <t xml:space="preserve">Table 12B - Dependent children of Basic Retirement Pension beneficiaries </t>
    </r>
    <r>
      <rPr>
        <b/>
        <vertAlign val="superscript"/>
        <sz val="11"/>
        <rFont val="Times New Roman"/>
        <family val="1"/>
      </rPr>
      <t>1/</t>
    </r>
    <r>
      <rPr>
        <b/>
        <sz val="11"/>
        <rFont val="Times New Roman"/>
        <family val="1"/>
      </rPr>
      <t xml:space="preserve"> receiving child allowance by age and sex,</t>
    </r>
  </si>
  <si>
    <r>
      <t>Table 12C - Dependent children of Basic Retirement Pension beneficiaries</t>
    </r>
    <r>
      <rPr>
        <b/>
        <vertAlign val="superscript"/>
        <sz val="11"/>
        <rFont val="Times New Roman"/>
        <family val="1"/>
      </rPr>
      <t>1/</t>
    </r>
    <r>
      <rPr>
        <b/>
        <sz val="11"/>
        <rFont val="Times New Roman"/>
        <family val="1"/>
      </rPr>
      <t xml:space="preserve"> receiving child allowance by age and sex,</t>
    </r>
  </si>
  <si>
    <t>Table 14A - Basic Widow's Pension - Number of beneficiaries by age-group,</t>
  </si>
  <si>
    <t>Table 14B - Basic Widow's Pension - Number of beneficiaries by age-group,</t>
  </si>
  <si>
    <t>Table 14C - Basic Widow's Pension - Number of beneficiaries by age-group,</t>
  </si>
  <si>
    <t xml:space="preserve">Table 15A - Contributory Widow's Pension - Number of beneficiaries by age-group, </t>
  </si>
  <si>
    <t xml:space="preserve">Table 15B - Contributory Widow's Pension - Number of beneficiaries by age-group,  </t>
  </si>
  <si>
    <t xml:space="preserve">Table 15C - Contributory Widow's Pension - Number of beneficiaries by age-group, </t>
  </si>
  <si>
    <t xml:space="preserve">Table 37 - Income (receivable) and expenditure (payable) of National Pensions Fund, </t>
  </si>
  <si>
    <t>Table 40 - Employees belonging to the National Savings Fund by age-group and sex,</t>
  </si>
  <si>
    <r>
      <t xml:space="preserve">Table 42 - Beneficiaries </t>
    </r>
    <r>
      <rPr>
        <b/>
        <vertAlign val="superscript"/>
        <sz val="11"/>
        <rFont val="Times New Roman"/>
        <family val="1"/>
      </rPr>
      <t>1/</t>
    </r>
    <r>
      <rPr>
        <b/>
        <sz val="11"/>
        <rFont val="Times New Roman"/>
        <family val="1"/>
      </rPr>
      <t xml:space="preserve"> of lump sum of National Savings Fund by type and sex, </t>
    </r>
  </si>
  <si>
    <t xml:space="preserve">Table 43 - Amount paid on lump sum of National Savings Fund by type and sex, </t>
  </si>
  <si>
    <t>Table 44A - No. of cases receiving assistance from the National Solidarity Fund by type,</t>
  </si>
  <si>
    <t>Table 44B - Amount disbursed by the National Solidarity Fund by type,</t>
  </si>
  <si>
    <t>46 -</t>
  </si>
  <si>
    <t>45 -</t>
  </si>
  <si>
    <t>Table 46 - Projected number of beneficiaries and estimated future costs of basic pension,</t>
  </si>
  <si>
    <t>Concepts and definitions</t>
  </si>
  <si>
    <t>No of beneficiaries  as at June 2019</t>
  </si>
  <si>
    <t>Amount paid (RsMn)                 Jul 2018 -  Jun 2019</t>
  </si>
  <si>
    <t xml:space="preserve"> The sources of revenue of the Fund are:
  •  Contributions from the general public
  •  Contributions from Ministries and Departments
  •  Return on investments
 • Unclaimed prizes and unclaimed winning tickets from Automatic System Ltd., Mauritius Turf Club, Lottotech Ltd. and other commercial promotions.</t>
  </si>
  <si>
    <r>
      <t>1.</t>
    </r>
    <r>
      <rPr>
        <b/>
        <sz val="7"/>
        <rFont val="Times New Roman"/>
        <family val="1"/>
      </rPr>
      <t xml:space="preserve">      </t>
    </r>
    <r>
      <rPr>
        <b/>
        <sz val="12"/>
        <rFont val="Times New Roman"/>
        <family val="1"/>
      </rPr>
      <t xml:space="preserve">Social Security benefits
</t>
    </r>
    <r>
      <rPr>
        <sz val="12"/>
        <rFont val="Times New Roman"/>
        <family val="1"/>
      </rPr>
      <t>Social Security benefits are classified as non-contributory benefits and contributory benefits.</t>
    </r>
    <r>
      <rPr>
        <b/>
        <sz val="12"/>
        <rFont val="Times New Roman"/>
        <family val="1"/>
      </rPr>
      <t xml:space="preserve">
</t>
    </r>
    <r>
      <rPr>
        <u/>
        <sz val="12"/>
        <rFont val="Times New Roman"/>
        <family val="1"/>
      </rPr>
      <t>Non-contributory benefits</t>
    </r>
    <r>
      <rPr>
        <sz val="12"/>
        <rFont val="Times New Roman"/>
        <family val="1"/>
      </rPr>
      <t xml:space="preserve"> are entirely financed by government and are payable to every Mauritian citizen under certain residency conditions.  These benefits include:
(i)   Basic pensions which cater for the elderly, the invalids, the widows and the orphans, irrespective of their economic status;
(ii)  Allowances such as Social Aid, Food Aid and Income Support, Unemployment Hardship Relief and Funeral Grant which are payable to the low-income group of the population; and
(iii) Inmates allowance and indoor relief payable to, or on behalf of, those Mauritians residing in government-subsidized institutions (such as old-people homes, infirmaries and orphanages) provided they would have otherwise benefited from a basic pension or from Social Aid.
</t>
    </r>
    <r>
      <rPr>
        <u/>
        <sz val="12"/>
        <rFont val="Times New Roman"/>
        <family val="1"/>
      </rPr>
      <t>Contributory benefits</t>
    </r>
    <r>
      <rPr>
        <sz val="12"/>
        <rFont val="Times New Roman"/>
        <family val="1"/>
      </rPr>
      <t>, on the other hand, are payable only to, or on behalf of, those persons who have paid contributions to the National Pensions Fund (NPF). The contributory pensions include old age, invalidity, widows and orphans pensions in addition to industrial injury allowances.</t>
    </r>
    <r>
      <rPr>
        <b/>
        <sz val="12"/>
        <rFont val="Times New Roman"/>
        <family val="1"/>
      </rPr>
      <t xml:space="preserve">
</t>
    </r>
    <r>
      <rPr>
        <sz val="12"/>
        <rFont val="Times New Roman"/>
        <family val="1"/>
      </rPr>
      <t>In the case of contributory benefits, the allowances payable vary according to the amount contributed to the NPF by the insured worker.  For those persons whose contributions were marginal, government guarantees a minimum contributory pension.</t>
    </r>
  </si>
  <si>
    <r>
      <rPr>
        <b/>
        <sz val="12"/>
        <rFont val="Times New Roman"/>
        <family val="1"/>
      </rPr>
      <t>2.       Non-contributory benefits</t>
    </r>
    <r>
      <rPr>
        <sz val="12"/>
        <rFont val="Times New Roman"/>
        <family val="1"/>
      </rPr>
      <t xml:space="preserve">
</t>
    </r>
    <r>
      <rPr>
        <b/>
        <i/>
        <sz val="12"/>
        <rFont val="Times New Roman"/>
        <family val="1"/>
      </rPr>
      <t>2.1   Basic Retirement Pensions (BRP)</t>
    </r>
    <r>
      <rPr>
        <sz val="12"/>
        <rFont val="Times New Roman"/>
        <family val="1"/>
      </rPr>
      <t xml:space="preserve">
Basic Retirement Pension, also known as old-age pension, is payable to every Mauritian citizen aged 60 years and above subject to certain residency conditions. It is to be noted that during the period December 2004 to June 2005, Basic Retirement Pension was not paid on a universal basis.  Persons aged 60 to 89 years were liable to pension subject to the amount of yearly income received.
 The Carer’s Allowance is an additional allowance payable to old-age pensioners who are either
(i)   Totally blind, or
(ii)  Suffer from total paralysis, or
(iii)  Need the constant care of another person</t>
    </r>
  </si>
  <si>
    <r>
      <rPr>
        <b/>
        <i/>
        <sz val="12"/>
        <rFont val="Times New Roman"/>
        <family val="1"/>
      </rPr>
      <t>2.2   Basic Widow's Pension (BWP)</t>
    </r>
    <r>
      <rPr>
        <sz val="12"/>
        <rFont val="Times New Roman"/>
        <family val="1"/>
      </rPr>
      <t xml:space="preserve">
Basic Widow's Pension is payable to widows aged 15 to 59 years who were either civilly and/or religiously married and under certain conditions.
</t>
    </r>
    <r>
      <rPr>
        <b/>
        <i/>
        <sz val="12"/>
        <rFont val="Times New Roman"/>
        <family val="1"/>
      </rPr>
      <t>2.3   Basic Invalid's Pension (BIP)</t>
    </r>
    <r>
      <rPr>
        <sz val="12"/>
        <rFont val="Times New Roman"/>
        <family val="1"/>
      </rPr>
      <t xml:space="preserve">
The Basic Invalid’s Pension is payable to any person under the age of 60, if certified by a Medical Board that the person is either permanently or substantially incapacitated to work to a degree of 60% or more for at least 12 months.
BIP recipients, who need the constant care and attention of another person, benefit from an additional allowance known as the Carer’s allowance.</t>
    </r>
  </si>
  <si>
    <r>
      <rPr>
        <b/>
        <i/>
        <sz val="12"/>
        <rFont val="Times New Roman"/>
        <family val="1"/>
      </rPr>
      <t>2.4   Basic Orphan’s Pension (BOP) &amp; Guardian’s allowance</t>
    </r>
    <r>
      <rPr>
        <sz val="12"/>
        <rFont val="Times New Roman"/>
        <family val="1"/>
      </rPr>
      <t xml:space="preserve">
Basic Orphan’s Pension is payable to all orphans under the age of 15, or under 20 years of age if they are in full-time education.  As from 1 July 2007, orphans aged 3 to 20 years who are in full-time education benefit from much higher allowance than those aged less than 15 years who do not attend school.
A Guardian’s allowance is payable to the person looking after one or more orphans. However, only one allowance is payable per guardian irrespective of the number of orphans under his/her care.
</t>
    </r>
    <r>
      <rPr>
        <b/>
        <i/>
        <sz val="12"/>
        <rFont val="Times New Roman"/>
        <family val="1"/>
      </rPr>
      <t xml:space="preserve">2.5   Child’s allowance
</t>
    </r>
    <r>
      <rPr>
        <sz val="12"/>
        <rFont val="Times New Roman"/>
        <family val="1"/>
      </rPr>
      <t xml:space="preserve">Child’s allowance is payable to children of beneficiaries of Basic Retirement Pension, Basic Widow’s Pension and Basic Invalid's Pension in respect of a child below 15 years, or below 20 years if in full-time education. However, this allowance continues to be paid even after discontinuation of pensions to the parents for some reasons or another.  Child’s allowance is payable for up to three dependent children. </t>
    </r>
  </si>
  <si>
    <r>
      <rPr>
        <b/>
        <i/>
        <sz val="12"/>
        <rFont val="Times New Roman"/>
        <family val="1"/>
      </rPr>
      <t>3.3.4   Survivor’s Pension</t>
    </r>
    <r>
      <rPr>
        <sz val="12"/>
        <rFont val="Times New Roman"/>
        <family val="1"/>
      </rPr>
      <t xml:space="preserve">
In case an insured employee dies as a result of an industrial accident, the widow will qualify for a survivor’s pension provided she was civilly married to him. If, the deceased employee is a female person, the surviving widower qualifies for a survivor’s pension if he is permanently incapacitated to the extent of 60% or more.
Where the surviving spouse has dependent children she is entitled to receive a child allowance for not more than three children. This allowance is payable to a child under the age of 15, or 20 years if he/she is in full time education.
</t>
    </r>
    <r>
      <rPr>
        <b/>
        <i/>
        <sz val="12"/>
        <rFont val="Times New Roman"/>
        <family val="1"/>
      </rPr>
      <t xml:space="preserve">3.3.5   Other Allowances
</t>
    </r>
    <r>
      <rPr>
        <sz val="12"/>
        <rFont val="Times New Roman"/>
        <family val="1"/>
      </rPr>
      <t xml:space="preserve">When an insured person dies as a result of an industrial accident and leaves one or more orphans, an orphan’s pension is payable to them.
A </t>
    </r>
    <r>
      <rPr>
        <b/>
        <sz val="12"/>
        <rFont val="Times New Roman"/>
        <family val="1"/>
      </rPr>
      <t>guardian allowance</t>
    </r>
    <r>
      <rPr>
        <sz val="12"/>
        <rFont val="Times New Roman"/>
        <family val="1"/>
      </rPr>
      <t xml:space="preserve"> is given to the guardian of the orphan.
A </t>
    </r>
    <r>
      <rPr>
        <b/>
        <sz val="12"/>
        <rFont val="Times New Roman"/>
        <family val="1"/>
      </rPr>
      <t>dependent’s pension</t>
    </r>
    <r>
      <rPr>
        <sz val="12"/>
        <rFont val="Times New Roman"/>
        <family val="1"/>
      </rPr>
      <t xml:space="preserve"> is payable on an income tested basis to collateral relatives like brothers, sisters, cousins living in the same household in case the deceased leaves no surviving spouse or children.
A beneficiary of Industrial Injury Allowance or Disablement Pension also qualifies for the </t>
    </r>
    <r>
      <rPr>
        <b/>
        <sz val="12"/>
        <rFont val="Times New Roman"/>
        <family val="1"/>
      </rPr>
      <t>refund of travelling fares</t>
    </r>
    <r>
      <rPr>
        <sz val="12"/>
        <rFont val="Times New Roman"/>
        <family val="1"/>
      </rPr>
      <t xml:space="preserve"> for expenses incurred when following treatment at a medical institution.
An insured person who has to use an </t>
    </r>
    <r>
      <rPr>
        <b/>
        <sz val="12"/>
        <rFont val="Times New Roman"/>
        <family val="1"/>
      </rPr>
      <t>artificial aid</t>
    </r>
    <r>
      <rPr>
        <sz val="12"/>
        <rFont val="Times New Roman"/>
        <family val="1"/>
      </rPr>
      <t xml:space="preserve"> (e.g. spectacles, dentures, orthopaedic appliances etc.) as a result of the accident may apply for an allowance to cover its cost, maintenance and renewal. The replacement or cost of repair of</t>
    </r>
    <r>
      <rPr>
        <b/>
        <sz val="12"/>
        <rFont val="Times New Roman"/>
        <family val="1"/>
      </rPr>
      <t xml:space="preserve"> clothing</t>
    </r>
    <r>
      <rPr>
        <sz val="12"/>
        <rFont val="Times New Roman"/>
        <family val="1"/>
      </rPr>
      <t xml:space="preserve"> damaged or burnt in an accident may also be compensated.
</t>
    </r>
    <r>
      <rPr>
        <b/>
        <sz val="12"/>
        <rFont val="Times New Roman"/>
        <family val="1"/>
      </rPr>
      <t>Clinical expenses</t>
    </r>
    <r>
      <rPr>
        <sz val="12"/>
        <rFont val="Times New Roman"/>
        <family val="1"/>
      </rPr>
      <t xml:space="preserve"> to a maximum of Rs 4,000 are refunded when the injured employee has urgently been admitted in a clinic for treatment.</t>
    </r>
  </si>
  <si>
    <r>
      <rPr>
        <b/>
        <i/>
        <sz val="12"/>
        <rFont val="Times New Roman"/>
        <family val="1"/>
      </rPr>
      <t>3.4   Lump Sum - NPF</t>
    </r>
    <r>
      <rPr>
        <sz val="12"/>
        <rFont val="Times New Roman"/>
        <family val="1"/>
      </rPr>
      <t xml:space="preserve">
A lump sum is payable to certain categories of insured employees under the National Pensions Fund.
(i)  Sugar Industry Pensions Fund Lump Sum is payable to retired employees of the sugar industry who have contributed to the above fund which has been transferred to the National Pensions Fund in 1979.
(ii)  National Pensions Fund (NPF) Lump Sum is payable to heirs of those employees who have contributed to the NPF and who died before attaining the age of 60.</t>
    </r>
  </si>
  <si>
    <r>
      <rPr>
        <b/>
        <sz val="12"/>
        <rFont val="Times New Roman"/>
        <family val="1"/>
      </rPr>
      <t xml:space="preserve">5.    The National Savings Fund </t>
    </r>
    <r>
      <rPr>
        <sz val="12"/>
        <rFont val="Times New Roman"/>
        <family val="1"/>
      </rPr>
      <t xml:space="preserve">
The National Savings Fund has been set up in 1995 to replace the Employees Welfare Fund. The objectives of the National Savings Fund are:
(i)  To provide for the payment of a lump sum
     (a)  to every employee on his retirement at the age of 60 or earlier, or to the beneficiary on his death;
     (b)  to an employee over the age of 45 who retires on medical ground;
     (c)  to an employee over the age of 45 who becomes redundant due to closure of business or reduction of labour force;
     (d)  to an employee who retires under the Voluntary Retirement Scheme/Optional Retirement Scheme as per Sugar Industry Efficiency Act 2001; and
(ii)  To set up and operate for the benefit of employees, such schemes, including loan schemes, as may be prescribed.
The Fund is compulsory in respect to all employees, except non-citizens, of both public and private sector. Contributions to the fund were payable at the rate of 2.5 % by the employers. As from February 2009, following the proclamation of the Employment Rights Act 2008, the contribution increased to 3.5%, comprising of 2.5 % from employers and 1% from employees of the private sector. This additional 1% contribution is being used to pay part of the Transitory Unemployment Benefit (TUB) to lay-off workers.</t>
    </r>
  </si>
  <si>
    <r>
      <rPr>
        <b/>
        <sz val="12"/>
        <rFont val="Times New Roman"/>
        <family val="1"/>
      </rPr>
      <t>6.    The National Solidarity Fund</t>
    </r>
    <r>
      <rPr>
        <sz val="12"/>
        <rFont val="Times New Roman"/>
        <family val="1"/>
      </rPr>
      <t xml:space="preserve">
The National Solidarity Fund started operating under the aegis of the Ministry of Social Security, National Solidarity and Reform Institutions on 1</t>
    </r>
    <r>
      <rPr>
        <vertAlign val="superscript"/>
        <sz val="12"/>
        <rFont val="Times New Roman"/>
        <family val="1"/>
      </rPr>
      <t>st</t>
    </r>
    <r>
      <rPr>
        <sz val="12"/>
        <rFont val="Times New Roman"/>
        <family val="1"/>
      </rPr>
      <t xml:space="preserve"> June 1991. Initially, its objectives were to provide financial assistance to:
 • Mauritian citizens residing in Mauritius who require surgical operations that can only be performed abroad
 • Those undergoing “Severe Personal Hardships”.
Since November 1999, with the creation of the “Trust Fund for Overseas Treatment” operating under the aegis of the Ministry of Health and Quality of Life, all surgical operations cases have been transferred to that Fund. Subsequently, in March 2000, the National Solidarity Fund enlarged the scope of its activities under the “Severe Personal Hardship Scheme”. The cases presently covered are:
 • Tragic accidents resulting in loss of life or 60 % incapacitated
 • Needy students sitting for the SC/HSC/IVTB approved courses and not qualified for refund of their fees according to the Social Aid Act
 • Victims of natural calamities e.g. cyclone, flood etc
 • Multiple births
 • Repatriation of mortal remains (maximum of Rs 25,000)
 • Destitute
 • Fire victims of small businesses like snacks, workshops, etc
 • Assistive devices e.g. hearing aid, spectacles, walking frames etc
 • Patients suffering from incurable diseases
 • Multiple disabilities
 • Victims of Sale by levy</t>
    </r>
  </si>
  <si>
    <t>Introduction</t>
  </si>
  <si>
    <t>2019/20</t>
  </si>
  <si>
    <r>
      <t>2018/19</t>
    </r>
    <r>
      <rPr>
        <b/>
        <vertAlign val="superscript"/>
        <sz val="11"/>
        <rFont val="Times New Roman"/>
        <family val="1"/>
      </rPr>
      <t xml:space="preserve"> </t>
    </r>
  </si>
  <si>
    <t>No of beneficiaries as                  at June 2020</t>
  </si>
  <si>
    <t>Jul 2019-Jun 2020</t>
  </si>
  <si>
    <t xml:space="preserve">2018/19 </t>
  </si>
  <si>
    <t xml:space="preserve">Table 10A - Carer's Allowance for Basic Retirement Pensioner - Number of beneficiaries by age-group and sex, Republic of Mauritius,  </t>
  </si>
  <si>
    <t xml:space="preserve">Table 10B - Carer's Allowance for Basic Retirement Pensioner - Number of beneficiaries by age-group and sex, Island of Mauritius, </t>
  </si>
  <si>
    <t xml:space="preserve">Table 10C - Carer's Allowance for Basic Retirement Pensioner - Number of beneficiaries by age-group and sex, Island of Rodrigues, </t>
  </si>
  <si>
    <t>No of beneficiaries  as at June 2020</t>
  </si>
  <si>
    <t>Amount paid (RsMn)                 Jul 2019 -  Jun 2020</t>
  </si>
  <si>
    <r>
      <t>Table 16A - Dependent children of Basic Widow's Pension beneficiaries</t>
    </r>
    <r>
      <rPr>
        <b/>
        <vertAlign val="superscript"/>
        <sz val="11"/>
        <rFont val="Times New Roman"/>
        <family val="1"/>
      </rPr>
      <t>1/</t>
    </r>
    <r>
      <rPr>
        <b/>
        <sz val="11"/>
        <rFont val="Times New Roman"/>
        <family val="1"/>
      </rPr>
      <t xml:space="preserve"> receiving child allowance by age and sex, Republic of Mauritius, </t>
    </r>
  </si>
  <si>
    <r>
      <t>Table 16B - Dependent children of Basic Widow's Pension beneficiaries</t>
    </r>
    <r>
      <rPr>
        <b/>
        <vertAlign val="superscript"/>
        <sz val="11"/>
        <rFont val="Times New Roman"/>
        <family val="1"/>
      </rPr>
      <t>1/</t>
    </r>
    <r>
      <rPr>
        <b/>
        <sz val="11"/>
        <rFont val="Times New Roman"/>
        <family val="1"/>
      </rPr>
      <t xml:space="preserve"> receiving child allowance by age and sex, Island of Mauritius, </t>
    </r>
  </si>
  <si>
    <r>
      <t>Table 16C - Dependent children of Basic Widow's Pension beneficiaries</t>
    </r>
    <r>
      <rPr>
        <b/>
        <vertAlign val="superscript"/>
        <sz val="11"/>
        <rFont val="Times New Roman"/>
        <family val="1"/>
      </rPr>
      <t>1/</t>
    </r>
    <r>
      <rPr>
        <b/>
        <sz val="11"/>
        <rFont val="Times New Roman"/>
        <family val="1"/>
      </rPr>
      <t xml:space="preserve"> receiving child allowance by age and sex, Island of Rodrigues, </t>
    </r>
  </si>
  <si>
    <r>
      <t xml:space="preserve">Table 19A - Carer's Allowance for Basic Invalid's Pensioner </t>
    </r>
    <r>
      <rPr>
        <b/>
        <vertAlign val="superscript"/>
        <sz val="11"/>
        <rFont val="Times New Roman"/>
        <family val="1"/>
      </rPr>
      <t>1/</t>
    </r>
    <r>
      <rPr>
        <b/>
        <sz val="11"/>
        <rFont val="Times New Roman"/>
        <family val="1"/>
      </rPr>
      <t xml:space="preserve"> - Number of beneficiaries by age-group and sex, Republic of Mauritius, </t>
    </r>
  </si>
  <si>
    <r>
      <t xml:space="preserve">Table 19B - Carer's Allowance for Basic Invalid's Pensioner </t>
    </r>
    <r>
      <rPr>
        <b/>
        <vertAlign val="superscript"/>
        <sz val="11"/>
        <rFont val="Times New Roman"/>
        <family val="1"/>
      </rPr>
      <t>1/</t>
    </r>
    <r>
      <rPr>
        <b/>
        <sz val="11"/>
        <rFont val="Times New Roman"/>
        <family val="1"/>
      </rPr>
      <t xml:space="preserve"> - Number of beneficiaries by age-group and sex, Island of Mauritius, </t>
    </r>
  </si>
  <si>
    <r>
      <t xml:space="preserve">Table 19C - Carer's Allowance for Basic Invalid's Pensioner </t>
    </r>
    <r>
      <rPr>
        <b/>
        <vertAlign val="superscript"/>
        <sz val="11"/>
        <rFont val="Times New Roman"/>
        <family val="1"/>
      </rPr>
      <t>1/</t>
    </r>
    <r>
      <rPr>
        <b/>
        <sz val="11"/>
        <rFont val="Times New Roman"/>
        <family val="1"/>
      </rPr>
      <t xml:space="preserve"> - Number of beneficiaries by age-group and sex, Island of Rodrigues,  </t>
    </r>
  </si>
  <si>
    <r>
      <t xml:space="preserve">Table 21A - Dependent children of Basic Invalid's Pension beneficiaries </t>
    </r>
    <r>
      <rPr>
        <b/>
        <vertAlign val="superscript"/>
        <sz val="11"/>
        <rFont val="Times New Roman"/>
        <family val="1"/>
      </rPr>
      <t>1/</t>
    </r>
    <r>
      <rPr>
        <b/>
        <sz val="11"/>
        <rFont val="Times New Roman"/>
        <family val="1"/>
      </rPr>
      <t xml:space="preserve"> receiving child allowance by age and sex, Republic of Mauritius, </t>
    </r>
  </si>
  <si>
    <r>
      <t xml:space="preserve">Table 21B - Dependent children of Basic Invalid's Pension beneficiaries </t>
    </r>
    <r>
      <rPr>
        <b/>
        <vertAlign val="superscript"/>
        <sz val="11"/>
        <rFont val="Times New Roman"/>
        <family val="1"/>
      </rPr>
      <t>1/</t>
    </r>
    <r>
      <rPr>
        <b/>
        <sz val="11"/>
        <rFont val="Times New Roman"/>
        <family val="1"/>
      </rPr>
      <t xml:space="preserve"> receiving child allowance by age and sex, Island of Mauritius, </t>
    </r>
  </si>
  <si>
    <r>
      <t xml:space="preserve">Table 21C - Dependent children of Basic Invalid's Pension  beneficiaries </t>
    </r>
    <r>
      <rPr>
        <b/>
        <vertAlign val="superscript"/>
        <sz val="11"/>
        <rFont val="Times New Roman"/>
        <family val="1"/>
      </rPr>
      <t>1/</t>
    </r>
    <r>
      <rPr>
        <b/>
        <sz val="11"/>
        <rFont val="Times New Roman"/>
        <family val="1"/>
      </rPr>
      <t xml:space="preserve"> receiving  child allowance by age and sex, Island of Rodrigues, </t>
    </r>
  </si>
  <si>
    <t>No of beneficiaries as at June 2020</t>
  </si>
  <si>
    <t>Amount paid  (RsMn)  Jul 2019-Jun 2020</t>
  </si>
  <si>
    <t>No of beneficiaries as                     at June 2020</t>
  </si>
  <si>
    <t xml:space="preserve">July 2019 - June 2020 </t>
  </si>
  <si>
    <t>July 2019 - June 2020</t>
  </si>
  <si>
    <t>Number Jun     2020</t>
  </si>
  <si>
    <t>Amount     Jul 2019 - Jun 2020 (Rs'000)</t>
  </si>
  <si>
    <t xml:space="preserve">Table 38-Balance Sheet of National Pensions Fund, Republic of Mauritius, </t>
  </si>
  <si>
    <t>Total as at 30 Jun 2020</t>
  </si>
  <si>
    <r>
      <rPr>
        <b/>
        <i/>
        <vertAlign val="superscript"/>
        <sz val="11"/>
        <rFont val="Times New Roman"/>
        <family val="1"/>
      </rPr>
      <t>1/</t>
    </r>
    <r>
      <rPr>
        <b/>
        <i/>
        <sz val="11"/>
        <rFont val="Times New Roman"/>
        <family val="1"/>
      </rPr>
      <t xml:space="preserve"> </t>
    </r>
    <r>
      <rPr>
        <i/>
        <sz val="11"/>
        <rFont val="Times New Roman"/>
        <family val="1"/>
      </rPr>
      <t>Provisional</t>
    </r>
  </si>
  <si>
    <r>
      <t>Island of Rodrigues</t>
    </r>
    <r>
      <rPr>
        <b/>
        <vertAlign val="superscript"/>
        <sz val="10"/>
        <rFont val="Times New Roman"/>
        <family val="1"/>
      </rPr>
      <t xml:space="preserve">2/ </t>
    </r>
    <r>
      <rPr>
        <b/>
        <sz val="10"/>
        <rFont val="Times New Roman"/>
        <family val="1"/>
      </rPr>
      <t xml:space="preserve"> </t>
    </r>
  </si>
  <si>
    <r>
      <t xml:space="preserve">Basic </t>
    </r>
    <r>
      <rPr>
        <vertAlign val="superscript"/>
        <sz val="11"/>
        <rFont val="Times New Roman"/>
        <family val="1"/>
      </rPr>
      <t>1/</t>
    </r>
  </si>
  <si>
    <r>
      <t xml:space="preserve"> Basic</t>
    </r>
    <r>
      <rPr>
        <vertAlign val="superscript"/>
        <sz val="11"/>
        <rFont val="Times New Roman"/>
        <family val="1"/>
      </rPr>
      <t xml:space="preserve"> 2/</t>
    </r>
  </si>
  <si>
    <r>
      <t xml:space="preserve"> Basic</t>
    </r>
    <r>
      <rPr>
        <vertAlign val="superscript"/>
        <sz val="11"/>
        <rFont val="Times New Roman"/>
        <family val="1"/>
      </rPr>
      <t>4/</t>
    </r>
  </si>
  <si>
    <r>
      <t>Amount paid (Rs Mn)</t>
    </r>
    <r>
      <rPr>
        <vertAlign val="superscript"/>
        <sz val="11"/>
        <rFont val="Times New Roman"/>
        <family val="1"/>
      </rPr>
      <t>5/</t>
    </r>
  </si>
  <si>
    <r>
      <t xml:space="preserve">32,300 </t>
    </r>
    <r>
      <rPr>
        <vertAlign val="superscript"/>
        <sz val="11"/>
        <rFont val="Times New Roman"/>
        <family val="1"/>
      </rPr>
      <t>6/</t>
    </r>
  </si>
  <si>
    <r>
      <rPr>
        <b/>
        <i/>
        <vertAlign val="superscript"/>
        <sz val="11"/>
        <rFont val="Times New Roman"/>
        <family val="1"/>
      </rPr>
      <t>1/</t>
    </r>
    <r>
      <rPr>
        <i/>
        <sz val="11"/>
        <rFont val="Times New Roman"/>
        <family val="1"/>
      </rPr>
      <t xml:space="preserve"> Including Carer's Allowance for Basic Retirement Pensioner and Child's allowance</t>
    </r>
  </si>
  <si>
    <r>
      <rPr>
        <b/>
        <i/>
        <vertAlign val="superscript"/>
        <sz val="11"/>
        <rFont val="Times New Roman"/>
        <family val="1"/>
      </rPr>
      <t>2/</t>
    </r>
    <r>
      <rPr>
        <i/>
        <vertAlign val="superscript"/>
        <sz val="11"/>
        <rFont val="Times New Roman"/>
        <family val="1"/>
      </rPr>
      <t xml:space="preserve"> </t>
    </r>
    <r>
      <rPr>
        <i/>
        <sz val="11"/>
        <rFont val="Times New Roman"/>
        <family val="1"/>
      </rPr>
      <t>Including Child's allowance</t>
    </r>
  </si>
  <si>
    <r>
      <rPr>
        <b/>
        <i/>
        <vertAlign val="superscript"/>
        <sz val="11"/>
        <rFont val="Times New Roman"/>
        <family val="1"/>
      </rPr>
      <t>3/</t>
    </r>
    <r>
      <rPr>
        <i/>
        <vertAlign val="superscript"/>
        <sz val="11"/>
        <rFont val="Times New Roman"/>
        <family val="1"/>
      </rPr>
      <t xml:space="preserve"> </t>
    </r>
    <r>
      <rPr>
        <i/>
        <sz val="11"/>
        <rFont val="Times New Roman"/>
        <family val="1"/>
      </rPr>
      <t>Including Carer's Allowance for Basic Invalid's Pensioner and Child's allowance</t>
    </r>
  </si>
  <si>
    <r>
      <rPr>
        <b/>
        <i/>
        <vertAlign val="superscript"/>
        <sz val="11"/>
        <rFont val="Times New Roman"/>
        <family val="1"/>
      </rPr>
      <t>4/</t>
    </r>
    <r>
      <rPr>
        <i/>
        <sz val="11"/>
        <rFont val="Times New Roman"/>
        <family val="1"/>
      </rPr>
      <t xml:space="preserve"> Including Guardian's Allowance and allowances to children of previous beneficiaries</t>
    </r>
  </si>
  <si>
    <r>
      <rPr>
        <b/>
        <i/>
        <vertAlign val="superscript"/>
        <sz val="11"/>
        <rFont val="Times New Roman"/>
        <family val="1"/>
      </rPr>
      <t>5/</t>
    </r>
    <r>
      <rPr>
        <sz val="11"/>
        <rFont val="Times New Roman"/>
        <family val="1"/>
      </rPr>
      <t xml:space="preserve"> </t>
    </r>
    <r>
      <rPr>
        <i/>
        <sz val="11"/>
        <rFont val="Times New Roman"/>
        <family val="1"/>
      </rPr>
      <t xml:space="preserve">Including  subsidy on HSC and SC exam fees and assistance given to professional fishermen </t>
    </r>
  </si>
  <si>
    <r>
      <rPr>
        <b/>
        <i/>
        <vertAlign val="superscript"/>
        <sz val="11"/>
        <rFont val="Times New Roman"/>
        <family val="1"/>
      </rPr>
      <t>6/</t>
    </r>
    <r>
      <rPr>
        <i/>
        <sz val="11"/>
        <rFont val="Times New Roman"/>
        <family val="1"/>
      </rPr>
      <t xml:space="preserve"> With effect from July 2016, BIP is payable to persons under the age of 60 as compared to previous years where only those aged 15 to 59 were eligible.</t>
    </r>
  </si>
  <si>
    <r>
      <t>Basic</t>
    </r>
    <r>
      <rPr>
        <vertAlign val="superscript"/>
        <sz val="11"/>
        <rFont val="Times New Roman"/>
        <family val="1"/>
      </rPr>
      <t xml:space="preserve"> 1/</t>
    </r>
  </si>
  <si>
    <r>
      <t xml:space="preserve"> Basic </t>
    </r>
    <r>
      <rPr>
        <vertAlign val="superscript"/>
        <sz val="11"/>
        <rFont val="Times New Roman"/>
        <family val="1"/>
      </rPr>
      <t>2/</t>
    </r>
  </si>
  <si>
    <r>
      <t>Amount paid (Rs Mn )</t>
    </r>
    <r>
      <rPr>
        <vertAlign val="superscript"/>
        <sz val="11"/>
        <rFont val="Times New Roman"/>
        <family val="1"/>
      </rPr>
      <t>5/</t>
    </r>
  </si>
  <si>
    <r>
      <t xml:space="preserve">31,282 </t>
    </r>
    <r>
      <rPr>
        <vertAlign val="superscript"/>
        <sz val="11"/>
        <rFont val="Times New Roman"/>
        <family val="1"/>
      </rPr>
      <t>6/</t>
    </r>
  </si>
  <si>
    <r>
      <t>Basic</t>
    </r>
    <r>
      <rPr>
        <vertAlign val="superscript"/>
        <sz val="11"/>
        <rFont val="Times New Roman"/>
        <family val="1"/>
      </rPr>
      <t xml:space="preserve"> 3/</t>
    </r>
  </si>
  <si>
    <r>
      <t xml:space="preserve">Basic </t>
    </r>
    <r>
      <rPr>
        <vertAlign val="superscript"/>
        <sz val="11"/>
        <rFont val="Times New Roman"/>
        <family val="1"/>
      </rPr>
      <t>4/</t>
    </r>
  </si>
  <si>
    <r>
      <t xml:space="preserve">1,018 </t>
    </r>
    <r>
      <rPr>
        <vertAlign val="superscript"/>
        <sz val="11"/>
        <rFont val="Times New Roman"/>
        <family val="1"/>
      </rPr>
      <t>6/</t>
    </r>
  </si>
  <si>
    <r>
      <t xml:space="preserve">  Island of Rodrigues </t>
    </r>
    <r>
      <rPr>
        <b/>
        <vertAlign val="superscript"/>
        <sz val="11"/>
        <rFont val="Times New Roman"/>
        <family val="1"/>
      </rPr>
      <t xml:space="preserve">2/ </t>
    </r>
    <r>
      <rPr>
        <b/>
        <sz val="11"/>
        <rFont val="Times New Roman"/>
        <family val="1"/>
      </rPr>
      <t xml:space="preserve"> </t>
    </r>
  </si>
  <si>
    <r>
      <rPr>
        <b/>
        <i/>
        <vertAlign val="superscript"/>
        <sz val="11"/>
        <rFont val="Times New Roman"/>
        <family val="1"/>
      </rPr>
      <t>1/</t>
    </r>
    <r>
      <rPr>
        <i/>
        <vertAlign val="superscript"/>
        <sz val="11"/>
        <rFont val="Times New Roman"/>
        <family val="1"/>
      </rPr>
      <t xml:space="preserve">  </t>
    </r>
    <r>
      <rPr>
        <i/>
        <sz val="11"/>
        <rFont val="Times New Roman"/>
        <family val="1"/>
      </rPr>
      <t>Provisional</t>
    </r>
  </si>
  <si>
    <r>
      <rPr>
        <b/>
        <i/>
        <vertAlign val="superscript"/>
        <sz val="10"/>
        <rFont val="Times New Roman"/>
        <family val="1"/>
      </rPr>
      <t>1/</t>
    </r>
    <r>
      <rPr>
        <b/>
        <i/>
        <sz val="10"/>
        <rFont val="Times New Roman"/>
        <family val="1"/>
      </rPr>
      <t xml:space="preserve"> </t>
    </r>
    <r>
      <rPr>
        <i/>
        <sz val="10"/>
        <rFont val="Times New Roman"/>
        <family val="1"/>
      </rPr>
      <t>Provisional</t>
    </r>
  </si>
  <si>
    <r>
      <t xml:space="preserve">1/ </t>
    </r>
    <r>
      <rPr>
        <i/>
        <sz val="11"/>
        <rFont val="Times New Roman"/>
        <family val="1"/>
      </rPr>
      <t xml:space="preserve">Including Island of Agalega where the number of Basic Widow's beneficiaries was 1 in </t>
    </r>
  </si>
  <si>
    <r>
      <rPr>
        <b/>
        <i/>
        <vertAlign val="superscript"/>
        <sz val="11"/>
        <rFont val="Times New Roman"/>
        <family val="1"/>
      </rPr>
      <t>1/</t>
    </r>
    <r>
      <rPr>
        <i/>
        <vertAlign val="superscript"/>
        <sz val="11"/>
        <rFont val="Times New Roman"/>
        <family val="1"/>
      </rPr>
      <t xml:space="preserve"> </t>
    </r>
    <r>
      <rPr>
        <i/>
        <sz val="11"/>
        <rFont val="Times New Roman"/>
        <family val="1"/>
      </rPr>
      <t>Provisional</t>
    </r>
  </si>
  <si>
    <r>
      <rPr>
        <i/>
        <vertAlign val="superscript"/>
        <sz val="11"/>
        <rFont val="Times New Roman"/>
        <family val="1"/>
      </rPr>
      <t xml:space="preserve">1/ </t>
    </r>
    <r>
      <rPr>
        <i/>
        <sz val="11"/>
        <rFont val="Times New Roman"/>
        <family val="1"/>
      </rPr>
      <t>Provisional</t>
    </r>
  </si>
  <si>
    <r>
      <t xml:space="preserve">   Pensions paid on behalf of Government </t>
    </r>
    <r>
      <rPr>
        <vertAlign val="superscript"/>
        <sz val="11"/>
        <rFont val="Times New Roman"/>
        <family val="1"/>
      </rPr>
      <t>1/</t>
    </r>
  </si>
  <si>
    <r>
      <rPr>
        <b/>
        <i/>
        <vertAlign val="superscript"/>
        <sz val="11"/>
        <rFont val="Times New Roman"/>
        <family val="1"/>
      </rPr>
      <t>1/</t>
    </r>
    <r>
      <rPr>
        <sz val="11"/>
        <rFont val="Times New Roman"/>
        <family val="1"/>
      </rPr>
      <t xml:space="preserve"> P</t>
    </r>
    <r>
      <rPr>
        <i/>
        <sz val="11"/>
        <rFont val="Times New Roman"/>
        <family val="1"/>
      </rPr>
      <t>rovisional</t>
    </r>
  </si>
  <si>
    <r>
      <rPr>
        <i/>
        <vertAlign val="superscript"/>
        <sz val="11"/>
        <rFont val="Times New Roman"/>
        <family val="1"/>
      </rPr>
      <t>1/</t>
    </r>
    <r>
      <rPr>
        <sz val="11"/>
        <rFont val="Times New Roman"/>
        <family val="1"/>
      </rPr>
      <t xml:space="preserve"> </t>
    </r>
    <r>
      <rPr>
        <i/>
        <sz val="11"/>
        <rFont val="Times New Roman"/>
        <family val="1"/>
      </rPr>
      <t>Provisional</t>
    </r>
  </si>
  <si>
    <r>
      <rPr>
        <b/>
        <sz val="12"/>
        <rFont val="Times New Roman"/>
        <family val="1"/>
      </rPr>
      <t xml:space="preserve">4.    Charitable Institutions
</t>
    </r>
    <r>
      <rPr>
        <sz val="12"/>
        <rFont val="Times New Roman"/>
        <family val="1"/>
      </rPr>
      <t>The Ministry provides some assistance to charitable institutions looking after the care and maintenance of persons unable to support themselves.
(i)  Indoor relief (also known as the capitation grant) is the grant paid to an institution in respect of every person residing in the institution if that person would have otherwise benefited from a basic pension or from Social Aid.
(ii) Inmate's Allowance refers to the pocket money given to certain residents of government-subsidized institutions and of the only government psychiatric hospital, Brown Sequard Hospital.
Please note that Statistics on amount paid shown in Table D are obtained from figures compiled by the Finance Section of the Ministry of Social Security while those on beneficiaries in Section 6 are the results of an annual survey conducted by the Statistics Unit of the Ministry among the 25 institutions who received capitation grant from the Ministry of Social Security only. Inmates sent to institutions by the Child Development Unit of the Ministry of Gender Equality and Family Welfare are not covered.</t>
    </r>
  </si>
  <si>
    <t>2020/21</t>
  </si>
  <si>
    <r>
      <t xml:space="preserve">Table 1 - Social Benefits, Republic of Mauritius, 2016/17 - 2020/21 </t>
    </r>
    <r>
      <rPr>
        <b/>
        <vertAlign val="superscript"/>
        <sz val="11"/>
        <rFont val="Times New Roman"/>
        <family val="1"/>
      </rPr>
      <t xml:space="preserve"> </t>
    </r>
  </si>
  <si>
    <t xml:space="preserve">Table 2 - Social Benefits, Island of Mauritius, 2016/17 - 2020/21 </t>
  </si>
  <si>
    <t xml:space="preserve">Table 3 - Social Benefits, Island of Rodrigues,  2016/17 - 2020/21  </t>
  </si>
  <si>
    <t>Table 4 - Charitable Institutions, Island of Mauritius, 2016/17 - 2020/21</t>
  </si>
  <si>
    <t xml:space="preserve">  Republic of Mauritius, 2016/17 - 2020/21</t>
  </si>
  <si>
    <t xml:space="preserve">  Republic of Mauritius,  2016/17 -  2020/21</t>
  </si>
  <si>
    <r>
      <t>2020/21</t>
    </r>
    <r>
      <rPr>
        <b/>
        <vertAlign val="superscript"/>
        <sz val="11"/>
        <rFont val="Times New Roman"/>
        <family val="1"/>
      </rPr>
      <t xml:space="preserve"> 1/</t>
    </r>
  </si>
  <si>
    <r>
      <t>2019/20</t>
    </r>
    <r>
      <rPr>
        <b/>
        <vertAlign val="superscript"/>
        <sz val="11"/>
        <rFont val="Times New Roman"/>
        <family val="1"/>
      </rPr>
      <t xml:space="preserve"> </t>
    </r>
  </si>
  <si>
    <r>
      <t xml:space="preserve">2020/21 </t>
    </r>
    <r>
      <rPr>
        <b/>
        <vertAlign val="superscript"/>
        <sz val="11"/>
        <rFont val="Times New Roman"/>
        <family val="1"/>
      </rPr>
      <t>1/</t>
    </r>
  </si>
  <si>
    <t>Table 9A - Basic Retirement Pension - Number of beneficiaries by age-group and sex, Republic of Mauritius,  2016/17 - 2020/21</t>
  </si>
  <si>
    <t xml:space="preserve">2019/20 </t>
  </si>
  <si>
    <t xml:space="preserve">Table 9B - Basic Retirement Pension - Number of beneficiaries by age-group and sex, Island of Mauritius, 2016/17 - 2020/21 </t>
  </si>
  <si>
    <r>
      <t>Table 9C - Basic Retirement Pension - Number of Beneficiaries by age-group and sex, Island of Rodrigues</t>
    </r>
    <r>
      <rPr>
        <b/>
        <vertAlign val="superscript"/>
        <sz val="11"/>
        <rFont val="Times New Roman"/>
        <family val="1"/>
      </rPr>
      <t>1/</t>
    </r>
    <r>
      <rPr>
        <b/>
        <sz val="11"/>
        <rFont val="Times New Roman"/>
        <family val="1"/>
      </rPr>
      <t xml:space="preserve">, 2016/17 - 2020/21 </t>
    </r>
  </si>
  <si>
    <r>
      <t>2020/21</t>
    </r>
    <r>
      <rPr>
        <b/>
        <vertAlign val="superscript"/>
        <sz val="11"/>
        <rFont val="Times New Roman"/>
        <family val="1"/>
      </rPr>
      <t>2/</t>
    </r>
  </si>
  <si>
    <t xml:space="preserve">2016/17 - 2020/21 </t>
  </si>
  <si>
    <t>Table 11A - Contributory Retirement Pension - Number of beneficiaries by age and sex, Republic of Mauritius, 2016/17 - 2020/21</t>
  </si>
  <si>
    <t xml:space="preserve">Table 11B - Contributory Retirement Pension - Number of beneficiaries by age and sex, Island of Mauritius, 2016/17 - 2020/21 </t>
  </si>
  <si>
    <r>
      <t>Table 11C - Contributory Retirement Pension - Number of beneficiaries by age and sex, Island of Rodrigues</t>
    </r>
    <r>
      <rPr>
        <b/>
        <vertAlign val="superscript"/>
        <sz val="11"/>
        <rFont val="Times New Roman"/>
        <family val="1"/>
      </rPr>
      <t>1/</t>
    </r>
    <r>
      <rPr>
        <b/>
        <sz val="11"/>
        <rFont val="Times New Roman"/>
        <family val="1"/>
      </rPr>
      <t xml:space="preserve">, 2016/17 - 2020/21 </t>
    </r>
  </si>
  <si>
    <r>
      <t xml:space="preserve">2020/21 </t>
    </r>
    <r>
      <rPr>
        <b/>
        <vertAlign val="superscript"/>
        <sz val="11"/>
        <rFont val="Times New Roman"/>
        <family val="1"/>
      </rPr>
      <t>2/</t>
    </r>
  </si>
  <si>
    <t xml:space="preserve">                      Island of Mauritius, 2016/17 - 2020/21 </t>
  </si>
  <si>
    <t xml:space="preserve">                       Island of Rodrigues, 2016/17 - 2020/21 </t>
  </si>
  <si>
    <r>
      <t>Table 8 - Basic Retirement Pension - Number of beneficiaries and amount paid by district and sex, 2017/18 - 2020/21</t>
    </r>
    <r>
      <rPr>
        <b/>
        <vertAlign val="superscript"/>
        <sz val="11"/>
        <rFont val="Times New Roman"/>
        <family val="1"/>
      </rPr>
      <t xml:space="preserve"> </t>
    </r>
  </si>
  <si>
    <t>Jul 2020-Jun 2021</t>
  </si>
  <si>
    <t>Table 13 - Basic Widow's Pension - Number of beneficiaries by district and amount paid, 2017/18 - 2020/21</t>
  </si>
  <si>
    <t>No of beneficiaries  as at June 2021</t>
  </si>
  <si>
    <t>Amount paid (RsMn)                 Jul 2020 -  Jun 2021</t>
  </si>
  <si>
    <t xml:space="preserve">                        Republic of Mauritius,  2016/17 - 2020/21 </t>
  </si>
  <si>
    <t xml:space="preserve">                        Island of Mauritius, 2016/17 - 2020/21 </t>
  </si>
  <si>
    <r>
      <t xml:space="preserve">                        Island of Rodrigues</t>
    </r>
    <r>
      <rPr>
        <b/>
        <vertAlign val="superscript"/>
        <sz val="11"/>
        <rFont val="Times New Roman"/>
        <family val="1"/>
      </rPr>
      <t>1/</t>
    </r>
    <r>
      <rPr>
        <b/>
        <sz val="11"/>
        <rFont val="Times New Roman"/>
        <family val="1"/>
      </rPr>
      <t>, 2016/17 - 2020/21</t>
    </r>
  </si>
  <si>
    <t xml:space="preserve">                         Island of Mauritius, 2016/17 - 2020/21 </t>
  </si>
  <si>
    <t xml:space="preserve">                      Island of Rodrigues, 2016/17 - 2020/21 </t>
  </si>
  <si>
    <t xml:space="preserve">                        2016/17 - 2020/21 </t>
  </si>
  <si>
    <t xml:space="preserve">                         2016/17 - 2020/21 </t>
  </si>
  <si>
    <r>
      <t xml:space="preserve">Table 17 - Basic Invalid's Pension </t>
    </r>
    <r>
      <rPr>
        <b/>
        <vertAlign val="superscript"/>
        <sz val="11"/>
        <rFont val="Times New Roman"/>
        <family val="1"/>
      </rPr>
      <t>1/</t>
    </r>
    <r>
      <rPr>
        <b/>
        <sz val="11"/>
        <rFont val="Times New Roman"/>
        <family val="1"/>
      </rPr>
      <t xml:space="preserve"> - Number of beneficiaries by district, sex and amount paid, 2017/18 - 2020/21  </t>
    </r>
  </si>
  <si>
    <r>
      <t xml:space="preserve">2020/21 </t>
    </r>
    <r>
      <rPr>
        <b/>
        <vertAlign val="superscript"/>
        <sz val="10"/>
        <rFont val="Times New Roman"/>
        <family val="1"/>
      </rPr>
      <t>2/</t>
    </r>
  </si>
  <si>
    <t>No of beneficiaries as                     at June 2021</t>
  </si>
  <si>
    <r>
      <t xml:space="preserve">Table 18A - Basic Invalid's Pension </t>
    </r>
    <r>
      <rPr>
        <b/>
        <vertAlign val="superscript"/>
        <sz val="11"/>
        <rFont val="Times New Roman"/>
        <family val="1"/>
      </rPr>
      <t>1/</t>
    </r>
    <r>
      <rPr>
        <b/>
        <sz val="11"/>
        <rFont val="Times New Roman"/>
        <family val="1"/>
      </rPr>
      <t xml:space="preserve">- Number of beneficiaries by age-group and sex, Republic of Mauritius, 2016/17 - 2020/21  </t>
    </r>
  </si>
  <si>
    <r>
      <t xml:space="preserve">Table 18B - Basic Invalid's Pension </t>
    </r>
    <r>
      <rPr>
        <b/>
        <vertAlign val="superscript"/>
        <sz val="11"/>
        <rFont val="Times New Roman"/>
        <family val="1"/>
      </rPr>
      <t>1/</t>
    </r>
    <r>
      <rPr>
        <b/>
        <sz val="11"/>
        <rFont val="Times New Roman"/>
        <family val="1"/>
      </rPr>
      <t xml:space="preserve"> - Number of beneficiaries by age-group and sex, Island of Mauritius,  2016/17 - 2020/21 </t>
    </r>
    <r>
      <rPr>
        <b/>
        <vertAlign val="superscript"/>
        <sz val="11"/>
        <rFont val="Times New Roman"/>
        <family val="1"/>
      </rPr>
      <t/>
    </r>
  </si>
  <si>
    <r>
      <t xml:space="preserve">Table 18C - Basic Invalid's Pension </t>
    </r>
    <r>
      <rPr>
        <b/>
        <vertAlign val="superscript"/>
        <sz val="11"/>
        <rFont val="Times New Roman"/>
        <family val="1"/>
      </rPr>
      <t>1/</t>
    </r>
    <r>
      <rPr>
        <b/>
        <sz val="11"/>
        <rFont val="Times New Roman"/>
        <family val="1"/>
      </rPr>
      <t xml:space="preserve"> - Number of beneficiaries by age-group and sex, Island of Rodrigues, 2016/17 - 2020/21 </t>
    </r>
  </si>
  <si>
    <t xml:space="preserve"> 2016/17 - 2020/21 </t>
  </si>
  <si>
    <r>
      <t>2016/17 - 2020/21</t>
    </r>
    <r>
      <rPr>
        <b/>
        <vertAlign val="superscript"/>
        <sz val="11"/>
        <rFont val="Times New Roman"/>
        <family val="1"/>
      </rPr>
      <t xml:space="preserve"> </t>
    </r>
    <r>
      <rPr>
        <b/>
        <sz val="11"/>
        <rFont val="Times New Roman"/>
        <family val="1"/>
      </rPr>
      <t xml:space="preserve"> </t>
    </r>
  </si>
  <si>
    <t>Table 20A - Contributory Invalid's Pension - Number of beneficiaries by age-group and sex, Republic of Mauritius, 2016/17 - 2020/21</t>
  </si>
  <si>
    <t xml:space="preserve">Table 20B - Contributory Invalid's Pension - Number of beneficiaries by age-group and sex, Island of Mauritius, 2016/17 - 2020/21 </t>
  </si>
  <si>
    <t xml:space="preserve">Table 20C - Contributory Invalid's Pension - Number of beneficiaries by age-group and sex, Island of Rodrigues, 2016/17 - 2020/21 </t>
  </si>
  <si>
    <t xml:space="preserve">                         2016/17 - 2020/21</t>
  </si>
  <si>
    <t xml:space="preserve">Table 22 - Basic Orphan's Pension - Number of beneficiaries and amount paid by district and sex, 2017/18 - 2020/21 </t>
  </si>
  <si>
    <t>Amount paid  (RsMn)  Jul 2020-Jun 2021</t>
  </si>
  <si>
    <t>Table 23A - Basic Orphan's Pension - Number of beneficiaries by age-group and sex, Republic of Mauritius, 2016/17 - 2020/21</t>
  </si>
  <si>
    <r>
      <t>Table 23B - Basic Orphan's Pension - Number of beneficiaries by age-group and sex, Island of Mauritius, 2016/17 - 2020/21</t>
    </r>
    <r>
      <rPr>
        <b/>
        <vertAlign val="superscript"/>
        <sz val="11"/>
        <rFont val="Times New Roman"/>
        <family val="1"/>
      </rPr>
      <t xml:space="preserve"> </t>
    </r>
  </si>
  <si>
    <t xml:space="preserve">Table 23C - Basic Orphan's Pension - Number of beneficiaries by age-group and sex, Island of Rodrigues, 2016/17 - 2020/21 </t>
  </si>
  <si>
    <t xml:space="preserve">Table 24A - Contributory Orphan's Pension - Number of beneficiaries by age-group and sex, Republic of Mauritius, 2016/17 - 2020/21 </t>
  </si>
  <si>
    <t xml:space="preserve">Table 24B - Contributory Orphan's Pension - Number of beneficiaries by age-group and sex, Island of Mauritius, 2016/17 - 2020/21 </t>
  </si>
  <si>
    <t xml:space="preserve">Table 24C - Contributory Orphan's Pension - Number of beneficiaries  by age-group and sex, Island of Rodrigues, 2016/17 - 2020/21 </t>
  </si>
  <si>
    <t xml:space="preserve">July 2020 - June 2021 </t>
  </si>
  <si>
    <t>July 2020 - June 2021</t>
  </si>
  <si>
    <t xml:space="preserve">Table 32 - Industrial Injury Benefits by type of allowance and amount paid, Republic of Mauritius, 2016/17 - 2020/21 </t>
  </si>
  <si>
    <t>Number Jun     2021</t>
  </si>
  <si>
    <t>Amount     Jul 2020 - Jun 2021 (Rs'000)</t>
  </si>
  <si>
    <r>
      <t xml:space="preserve">Table 33 - Industrial Injury beneficiaries </t>
    </r>
    <r>
      <rPr>
        <b/>
        <vertAlign val="superscript"/>
        <sz val="11"/>
        <rFont val="Times New Roman"/>
        <family val="1"/>
      </rPr>
      <t>1/</t>
    </r>
    <r>
      <rPr>
        <b/>
        <sz val="11"/>
        <rFont val="Times New Roman"/>
        <family val="1"/>
      </rPr>
      <t xml:space="preserve"> by type of allowance and month, Republic of Mauritius, July 2020 - June 2021</t>
    </r>
  </si>
  <si>
    <t>Total as at 30 Jun 2021</t>
  </si>
  <si>
    <t>Table 34A - Admission and discharge of inmates by infirmary, July 2020 - June 2021</t>
  </si>
  <si>
    <t>Table 34B - Admission and discharge of inmates by orphanage, July 2020 - June 2021</t>
  </si>
  <si>
    <t>Table 35A - Distribution of inmates in infirmaries by age-group and sex, June 2021</t>
  </si>
  <si>
    <t>Table 35B - Distribution of inmates in orphanages by age-group and sex, June 2021</t>
  </si>
  <si>
    <t>Table 36 - Inmates in infirmaries/orphanages by sex and main type of disability, if any, June 2021</t>
  </si>
  <si>
    <t xml:space="preserve">                   Republic of Mauritius, 2016/17 - 2020/21 </t>
  </si>
  <si>
    <r>
      <t xml:space="preserve">                 2016/17 - 2020/21</t>
    </r>
    <r>
      <rPr>
        <b/>
        <vertAlign val="superscript"/>
        <sz val="11"/>
        <rFont val="Times New Roman"/>
        <family val="1"/>
      </rPr>
      <t xml:space="preserve"> </t>
    </r>
  </si>
  <si>
    <t>Table 39 - Contribution to the National Pensions Fund (NPF), Republic of Mauritius, 2011 - 2014 and 2015/16 - 2020/21</t>
  </si>
  <si>
    <t xml:space="preserve">                   Republic of Mauritius,  2016/17 - 2020/21</t>
  </si>
  <si>
    <t xml:space="preserve">Table 41 - Contribution to the National Savings Fund, Republic of Mauritius, 2016/17 - 2020/21 </t>
  </si>
  <si>
    <t xml:space="preserve">                   Republic of Mauritius, 2018/19 - 2020/21 </t>
  </si>
  <si>
    <t xml:space="preserve">                       Republic of Mauritius, 2016/17 - 2020/21 </t>
  </si>
  <si>
    <t xml:space="preserve">                       Republic of Mauritius,  2016/17 - 2020/21 </t>
  </si>
  <si>
    <t>Table 29A - Workers injured in work accidents occurred by sex, economic activity and nature of injury, Republic of Mauritius, Jul 2020 to Jun 2021</t>
  </si>
  <si>
    <t>Table 27B - Workers injured in work accidents occurred by sex, economic activity and type of accident, Republic of Mauritius, Jul 2020 to Jun 2021</t>
  </si>
  <si>
    <t>Table 27A - Workers injured in work accidents occurred by sex, economic activity and type of accident, Republic of Mauritius, Jul 2020 to Jun 2021</t>
  </si>
  <si>
    <t>Table 27C - Workers injured in work accidents occurred by sex, economic activity and type of accident, Republic of Mauritius, Jul 2020 to Jun 2021</t>
  </si>
  <si>
    <t>Table 28B - Workers injured in work accidents occurred by sex, economic activity and duration of incapacity, Republic of Mauritius, Jul 2020 to Jun 2021</t>
  </si>
  <si>
    <t>Table 28C - Workers injured in work accidents occurred by sex, economic activity and duration of incapacity, Republic of Mauritius, Jul 2020 to Jun 2021</t>
  </si>
  <si>
    <t>Table 29B - Workers injured in work accidents occurred by sex, economic activity and nature of injury, Republic of Mauritius, Jul 2020 to Jun 2021</t>
  </si>
  <si>
    <t>Table 30A - Workers injured in work accidents occurred by sex, economic activity and bodily location, Republic of Mauritius, Jul 2020 to Jun 2021</t>
  </si>
  <si>
    <t>Table 28A - Workers injured in work accidents occurred by sex, economic activity and duration of incapacity, Republic of Mauritius, Jul 2020 to Jun 2021</t>
  </si>
  <si>
    <t>Table 30B - Workers injured in work accidents occurred by sex, economic activity and bodily location, Republic of Mauritius, Jul 2020 to Jun 2021</t>
  </si>
  <si>
    <t>Table 30C - Workers injured in work accidents occurred by sex, economic activity and bodily location, Republic of Mauritius, Jul 2020 to Jun 2021</t>
  </si>
  <si>
    <t>Table 31B - Workers injured in work accidents occurred by sex, economic activity and material agency, Republic of Mauritius, Jul 2020 to Jun 2021</t>
  </si>
  <si>
    <t>Table 31C - Workers injured in work accidents occurred by sex, economic activity and material agency, Republic of Mauritius, Jul 2020 to Jun 2021</t>
  </si>
  <si>
    <r>
      <rPr>
        <b/>
        <i/>
        <vertAlign val="superscript"/>
        <sz val="11"/>
        <rFont val="Times New Roman"/>
        <family val="1"/>
      </rPr>
      <t>2/</t>
    </r>
    <r>
      <rPr>
        <i/>
        <sz val="11"/>
        <rFont val="Times New Roman"/>
        <family val="1"/>
      </rPr>
      <t xml:space="preserve"> Including Island of Agalega where there were 16 Basic Retirement beneficiaries in 2017/18, 15 in 2018/19, 15 in 2019/20 and 16 in 2020/21.</t>
    </r>
  </si>
  <si>
    <r>
      <t xml:space="preserve">1/ </t>
    </r>
    <r>
      <rPr>
        <i/>
        <sz val="10"/>
        <rFont val="Times New Roman"/>
        <family val="1"/>
      </rPr>
      <t>Including Island of Agalega, where there were 14 Contributory Retirement Pension beneficiaries in 2016/17, 15 in 2017/18, 14 in 2018/19, 14 in 2019/20 and 15 in 2020/21</t>
    </r>
  </si>
  <si>
    <r>
      <t>1/</t>
    </r>
    <r>
      <rPr>
        <i/>
        <sz val="11"/>
        <rFont val="Times New Roman"/>
        <family val="1"/>
      </rPr>
      <t xml:space="preserve"> There were 188 such  BRP cases  in 2016/17, 173 in 2017/18, 186 in 2018/19,  189 in 2019/20 and 167 in 2020/21</t>
    </r>
  </si>
  <si>
    <t>This issue of the Digest of Social Security Statistics presents tables on social security benefits provided by the Ministry of Social Integration, Social Security and National Solidarity (Social Security and National Solidarity Division) for the period January 2016 to June 2021.
Social Security Statistics was reported on a calendar (January to December) year basis instead of the financial (July to June) year basis from year 2010 to year 2014. This followed Government decision taken in July 2008 to change reporting period of Government account from year ending 30 June to year ending 31 December. Then, in 2015, following Government decision, reporting period reverted to the financial year basis (July to June). This publication presents statistics on Social Security for the period July 2020 to June 2021. However, it is to be noted that due to the changes in reporting period, direct comparison with previous year is not always relevant.
Thus, for 2021, the number of beneficiaries relates to June 2021 while the amount paid refers to financial year, July 2020 to June 2021. Figures for 2021 are also subject to revision in future issues as additional information becomes available.</t>
  </si>
  <si>
    <t>Social Benefits, Island of Mauritius, 2016/17-2020/21</t>
  </si>
  <si>
    <t>Social Benefits, Island of Rodrigues, 2016/17-2020/21</t>
  </si>
  <si>
    <t>Charitable Institutions, Island of Mauritius, 2016/17-2020/21</t>
  </si>
  <si>
    <t>Lump sum paid under the National Pensions Fund (NPF), Republic of Mauritius, 2016/17-2020/21</t>
  </si>
  <si>
    <t>Lump sum paid under the National Savings Fund(NSF), Republic of Mauritius, 2016/17-2020/21</t>
  </si>
  <si>
    <t>Government Expenditure on Social Security &amp; Welfare, Republic of Mauritius, 2016/17-2020/21</t>
  </si>
  <si>
    <t>Social Benefits, Republic of Mauritius, 2016/17-2020/21</t>
  </si>
  <si>
    <t>Basic Retirement Pension - Number of beneficiaries and amount paid by district and sex, 2017/18-2020/21</t>
  </si>
  <si>
    <t>Basic Retirement Pension - Number of beneficiaries  by age-group and sex,  Republic of Mauritius, 2016/17-2020/21</t>
  </si>
  <si>
    <t>Basic Retirement Pension  - Number of beneficiaries  by age-group and sex,  Island of Mauritius, 2016/17-2020/21</t>
  </si>
  <si>
    <t>Basic Retirement Pension - Number of beneficiaries  by age-group and sex,  Island of Rodrigues, 2016/17-2020/21</t>
  </si>
  <si>
    <t>Carer's Allowance for Basic Retirement Pensioner - Number of beneficiaries  by age-group and sex, Republic of Mauritius, 2016/17-2020/21</t>
  </si>
  <si>
    <t>Carer's Allowance for Basic Retirement Pensioner - Number of beneficiaries  by age-group and sex, Island of Mauritius, 2016/17-2020/21</t>
  </si>
  <si>
    <t>Carer's Allowance for Basic Retirement Pensioner - Number of beneficiaries by age-group and sex , Island of Rodrigues, 2016/17-2020/21</t>
  </si>
  <si>
    <t>Contributory Retirement Pension - Number of beneficiaries by age and sex, Republic of Mauritius, 2016/17-2020/21</t>
  </si>
  <si>
    <t>Contributory Retirement Pension - Number of beneficiaries by age and sex, Island of Mauritius, 2016/17-2020/21</t>
  </si>
  <si>
    <t>Contributory Retirement Pension - Number of beneficiaries by age and sex, Island of Rodrigues, 2016/17-2020/21</t>
  </si>
  <si>
    <t>Dependent children of Basic Retirement Pension beneficiaries receiving child allowance by age and sex , Republic of Mauritius, 2016/17-2020/21</t>
  </si>
  <si>
    <t>Dependent children of Basic Retirement Pension beneficiaries receiving child allowance  by age and sex , Island of Mauritius, 2016/17-2020/21</t>
  </si>
  <si>
    <t>Dependent children of Basic Retirement Pension beneficiaries receiving child allowance  by age and sex , Island of Rodrigues, 2016/17-2020/21</t>
  </si>
  <si>
    <t>Basic Widow's Pension - Number of beneficiaries by district  and amount paid,  2017/18-2020/21</t>
  </si>
  <si>
    <t>Basic Widow's Pension - Number of beneficiaries  by age-group, Republic of Mauritius, 2016/17-2020/21</t>
  </si>
  <si>
    <t>Basic Widow's Pension - Number of beneficiaries  by age-group, Island of Mauritius, 2016/17-2020/21</t>
  </si>
  <si>
    <t>Basic Widow's Pension - Number of beneficiaries by age-group, Island of Rodrigues,  2016/17-2020/21</t>
  </si>
  <si>
    <t>Contributory Widow's Pension - Number of beneficiaries by age-group, Republic of Mauritius,  2016/17-2020/21</t>
  </si>
  <si>
    <t>Contributory Widow's Pension - Number of beneficiaries by age-group , Island of Mauritius,  2016/17-2020/21</t>
  </si>
  <si>
    <t>Contributory Widow's Pension - Number of beneficiaries by age-group , Island of Rodrigues,  2016/17-2020/21</t>
  </si>
  <si>
    <t>Dependent children of Basic Widow's Pension beneficiaries receiving child allowance  by age and sex, Republic of Mauritius,  2016/17-2020/21</t>
  </si>
  <si>
    <t>Dependent children of Basic Widow's Pension beneficiaries receiving child allowance  by age and sex, Island of Mauritius, 2016/17-2020/21</t>
  </si>
  <si>
    <t>Dependent children of Basic Widow's Pension beneficiaries receiving child allowance by age and sex, Island of Rodrigues,  2016/17-2020/21</t>
  </si>
  <si>
    <t>Basic Invalid's Pension - Number of beneficiaries by district , sex and amount paid,  2017/18-2020/21</t>
  </si>
  <si>
    <t>Basic Invalid's Pension - Number of beneficiaries  by age-group and sex, Republic of Mauritius,  2016/17-2020/21</t>
  </si>
  <si>
    <t>Basic Invalid's Pension - Number of beneficiaries  by age-group and sex, Island of Mauritius,  2016/17-2020/21</t>
  </si>
  <si>
    <t>Basic Invalid's Pension - Number of beneficiaries  by age-group and sex, Island of Rodrigues,  2016/17-2020/21</t>
  </si>
  <si>
    <t>Carer's Allowance for Basic Invalid's Pensioner - Number of beneficiaries by age-group and sex , Republic of Mauritius,  2016/17-2020/21</t>
  </si>
  <si>
    <t>Carer's Allowance for Basic Invalid's Pensioner - Number of beneficiaries by age-group and sex , Island of Mauritius,  2016/17-2020/21</t>
  </si>
  <si>
    <t>Carer's Allowance for Basic Invalid's Pensioner - Number of beneficiaries by age-group and sex , Island of Rodrigues,  2016/17-2020/21</t>
  </si>
  <si>
    <t>Contributory Invalid's Pension - Number of beneficiaries by age-group and sex, Republic of Mauritius,  2016/17-2020/21</t>
  </si>
  <si>
    <t>Contributory Invalid's Pension - Number of beneficiaries by age-group and sex, Island of Mauritius,  2016/17-2020/21</t>
  </si>
  <si>
    <t>Contributory Invalid's Pension - Number of beneficiaries by age-group and sex, Island of Rodrigues,  2016/17-2020/21</t>
  </si>
  <si>
    <t>Dependent children of Basic Invalid's Pension beneficiaries receiving child allowance  by age and sex, Republic of Mauritius,  2016/17-2020/21</t>
  </si>
  <si>
    <t>Dependent children of Basic Invalid's Pension beneficiaries receiving child allowance by age and sex, Island of Mauritius,  2016/17-2020/21</t>
  </si>
  <si>
    <t>No of beneficiaries as                  at June 2021</t>
  </si>
  <si>
    <r>
      <rPr>
        <b/>
        <i/>
        <vertAlign val="superscript"/>
        <sz val="11"/>
        <rFont val="Times New Roman"/>
        <family val="1"/>
      </rPr>
      <t>2/</t>
    </r>
    <r>
      <rPr>
        <i/>
        <sz val="11"/>
        <rFont val="Times New Roman"/>
        <family val="1"/>
      </rPr>
      <t xml:space="preserve">  Including Island of Agalega where the number of Basic Widow's beneficiaries was 1 in 2017/18, 1 in 2018/19, 1 in 2019/20 and 1 in 2020/21</t>
    </r>
  </si>
  <si>
    <t xml:space="preserve">                        Republic of Mauritius, 2016/17 - 2020/21 </t>
  </si>
  <si>
    <t>Basic Orphan's Pension - Number of beneficiaries  and amount paid by district and sex, 2017/18 -2020/21</t>
  </si>
  <si>
    <t>Basic Orphan's Pension - Number of beneficiaries by age-group and sex , Republic of Mauritius, 2016/17-2020/21</t>
  </si>
  <si>
    <t>Basic Orphan's Pension - Number of beneficiaries by age-group and sex , Island of Mauritius, 2016/17-2020/21</t>
  </si>
  <si>
    <t>Basic Orphan's Pension - Number of beneficiaries by age-group and sex , Island of Rodrigues, 2016/17-2020/21</t>
  </si>
  <si>
    <t>Contributory Orphan's Pension - Number of beneficiaries by age-group and sex, Republic of Mauritius, 2016/17-2020/21</t>
  </si>
  <si>
    <t>Contributory Orphan's Pension - Number of beneficiaries by age-group and sex, Island of Mauritius, 2016/17-2020/21</t>
  </si>
  <si>
    <t>Contributory Orphan's Pension - Number of beneficiaries by age-group and sex, Island of Rodrigues, 2016/17-2020/21</t>
  </si>
  <si>
    <t>Workers injured in work accidents  by month and year of occurrence and sex, Republic of Mauritius, 2017/18-2020/21</t>
  </si>
  <si>
    <t>Workers injured in work accidents occurred by age-group and sex, Republic of Mauritius,  2017/18-2020/21</t>
  </si>
  <si>
    <t>Workers injured in work accidents occurred by sex, economic activity and type of accident, Republic of Mauritius, Jul 2020 to Jun 2021 - Male</t>
  </si>
  <si>
    <t>Workers injured in work accidents occurred by sex, economic activity and type of accident, Republic of Mauritius, Jul 2020 to Jun 2021 - Female</t>
  </si>
  <si>
    <t>Workers injured in work accidents occurred by sex, economic activity and type of accident, Republic of Mauritius, Jul 2020 to Jun 2021 - Both Sexes</t>
  </si>
  <si>
    <t>Workers injured in work accidents occurred by sex, economic activity and duration of incapacity, Republic of Mauritius, Jul 2020 to Jun 2021 - Male</t>
  </si>
  <si>
    <t>Workers injured in work accidents occurred by sex, economic activity and duration of incapacity, Republic of Mauritius, Jul 2020 to Jun 2021 - Female</t>
  </si>
  <si>
    <t>Workers injured in work accidents occurred by sex, economic activity and duration of incapacity, Republic of Mauritius, Jul 2020 to Jun 2021 - Both Sexes</t>
  </si>
  <si>
    <t>Workers injured in work accidents occurred by sex, economic activity and nature of injury, Republic of Mauritius, Jul 2020 to Jun 2021 - Male</t>
  </si>
  <si>
    <t>Workers injured in work accidents occurred by sex, economic activity and nature of injury,  Republic of Mauritius, Jul 2020 to Jun 2021 - Female</t>
  </si>
  <si>
    <t>Workers injured in work accidents occurred by sex, economic activity and nature of injury, Republic of Mauritius, Jul 2020 to Jun 2021 - Both Sexes</t>
  </si>
  <si>
    <t>Workers injured in work accidents occurred by sex, economic activity and bodily location,  Republic of Mauritius, Jul 2020 to Jun 2021 - Male</t>
  </si>
  <si>
    <t>Workers injured in work accidents occurred by sex, economic activity and bodily location, Republic of Mauritius, Jul 2020 to Jun 2021 - Female</t>
  </si>
  <si>
    <t>Workers injured in work accidents occurred by sex, economic activity and bodily location, Republic of Mauritius, Jul 2020 to Jun 2021 - Both Sexes</t>
  </si>
  <si>
    <t>Workers injured in work accidents occurred by sex, economic activity and material agency, Republic of Mauritius, Jul 2020 to Jun 2021 - Male</t>
  </si>
  <si>
    <t>Workers injured in work accidents occurred by sex, economic activity and material agency, Republic of Mauritius, Jul 2020 to Jun 2021 - Female</t>
  </si>
  <si>
    <t>Workers injured in work accidents occurred by sex, economic activity and material agency, Republic of Mauritius, Jul 2020 to Jun 2021 - Both Sexes</t>
  </si>
  <si>
    <t>Industrial Injury Benefits by type of allowance and amount paid , Republic of Mauritius, 2016/17-2020/21</t>
  </si>
  <si>
    <t>Industrial Injury beneficiaries by type of allowance and month, Republic of Mauritius, July 2020 - June 2021</t>
  </si>
  <si>
    <t>Admission and discharge of inmates by infirmary, July 2020 - June 2021</t>
  </si>
  <si>
    <t>Admission and discharge of inmates by orphanage, July 2020 - June 2021</t>
  </si>
  <si>
    <t>Distribution of inmates in infirmaries by age-group and sex, June 2021</t>
  </si>
  <si>
    <t>Distribution of inmates in orphanages by age-group and sex, June 2021</t>
  </si>
  <si>
    <t>Inmates in infirmaries/orphanages by sex and main type of disability, if any, June 2021</t>
  </si>
  <si>
    <t>Income (receivable) and expenditure (payable) of National Pensions Fund, Republic of Mauritius, 2016/17-2020/21</t>
  </si>
  <si>
    <t>Balance Sheet of National Pensions Fund, Republic of Mauritius, 2016/17-2020/21</t>
  </si>
  <si>
    <t>Contribution to the National Pensions Fund (NPF), Republic of Mauritius,  2011-2014 and 2015/16-2020/21</t>
  </si>
  <si>
    <t>Employees belonging to the National Savings Fund by age-group and sex, Republic of Mauritius, 2016/17-2020/21</t>
  </si>
  <si>
    <t>Contribution to the National Savings Fund, Republic of Mauritius, 2016/17-2020/21</t>
  </si>
  <si>
    <t>Beneficiaries of lump sum of National Savings Fund by type and sex, Republic of Mauritius,  2018/19-2020/21</t>
  </si>
  <si>
    <t>Amount paid on lump sum of National Savings Fund by type and sex, Republic  of Mauritius, 2018/19-2020/21</t>
  </si>
  <si>
    <t>No. of cases receiving assistance from the National Solidarity Fund by type, Republic of Mauritius, 2016/17-2020/21</t>
  </si>
  <si>
    <t>Amount disbursed by the National Solidarity Fund by type, Republic of Mauritius, 2016/17-2020/21</t>
  </si>
  <si>
    <t>Projected mid year population by broad age-group and sex, Republic of Mauritius, 2021-2061</t>
  </si>
  <si>
    <t>Projected number of beneficiaries and estimated future costs of basic pension, Republic of Mauritius, 2021-2061</t>
  </si>
  <si>
    <r>
      <rPr>
        <b/>
        <i/>
        <vertAlign val="superscript"/>
        <sz val="11"/>
        <rFont val="Times New Roman"/>
        <family val="1"/>
      </rPr>
      <t>1/</t>
    </r>
    <r>
      <rPr>
        <i/>
        <sz val="11"/>
        <rFont val="Times New Roman"/>
        <family val="1"/>
      </rPr>
      <t xml:space="preserve"> Including Island of Agalega where there were 15 Basic Retirement beneficiaries in 2016/17, 16 in 2017/18, 15 in 2018/19, 15 in 2019/20 and 16 in 2020/21.</t>
    </r>
  </si>
  <si>
    <r>
      <t>1/</t>
    </r>
    <r>
      <rPr>
        <i/>
        <sz val="11"/>
        <rFont val="Times New Roman"/>
        <family val="1"/>
      </rPr>
      <t xml:space="preserve"> There were 4,120 such BWP beneficiaries in 2016/17, 3,925 in 2017/18, 3,730 in 2018/19, 3,635 in 2019/20 and 3,460 in 2020/21</t>
    </r>
  </si>
  <si>
    <t>Amount paid (Rs Mn):</t>
  </si>
  <si>
    <r>
      <t xml:space="preserve">Amount paid (Rs Mn) </t>
    </r>
    <r>
      <rPr>
        <vertAlign val="superscript"/>
        <sz val="11"/>
        <rFont val="Times New Roman"/>
        <family val="1"/>
      </rPr>
      <t>5/</t>
    </r>
  </si>
  <si>
    <t xml:space="preserve">  2016/17, 1 in 2017/18, 1 in 2018/19, 1 in 2019/20 and 1 in 2020/21</t>
  </si>
  <si>
    <r>
      <t>1/</t>
    </r>
    <r>
      <rPr>
        <i/>
        <sz val="11"/>
        <rFont val="Times New Roman"/>
        <family val="1"/>
      </rPr>
      <t xml:space="preserve"> There were 135 such BWP beneficiaries in 2016/17, 140 in 2017/18, 145 in 2018/19, 130 in 2019/20 and 130 in 2020/21</t>
    </r>
  </si>
  <si>
    <r>
      <t>1/</t>
    </r>
    <r>
      <rPr>
        <i/>
        <sz val="11"/>
        <rFont val="Times New Roman"/>
        <family val="1"/>
      </rPr>
      <t xml:space="preserve"> There were 5,775 such BIP beneficiaries in 2016/17, 5,655 in 2017/18, 5,380 in 2018/19, 5,350 in 2019/20 and 5,215 in 2020/21</t>
    </r>
  </si>
  <si>
    <r>
      <t>1/</t>
    </r>
    <r>
      <rPr>
        <i/>
        <sz val="11"/>
        <rFont val="Times New Roman"/>
        <family val="1"/>
      </rPr>
      <t xml:space="preserve"> There were 5,555 such BIP beneficiaries in 2016/17, 5,425 in 2017/18, 5,125 in 2018/19, 5,105 in 2019/20 and 4,910 in 2020/21</t>
    </r>
  </si>
  <si>
    <r>
      <t>1/</t>
    </r>
    <r>
      <rPr>
        <i/>
        <sz val="11"/>
        <rFont val="Times New Roman"/>
        <family val="1"/>
      </rPr>
      <t xml:space="preserve"> There were 220 such BIP beneficiaries in 2016/17, 230 in 2017/18, 255 in 2018/19, 245 in 2019/20 and 305 in 2020/21</t>
    </r>
  </si>
  <si>
    <r>
      <t>1/</t>
    </r>
    <r>
      <rPr>
        <i/>
        <sz val="11"/>
        <rFont val="Times New Roman"/>
        <family val="1"/>
      </rPr>
      <t xml:space="preserve"> There were 182  such BRP cases in 2016/17, 167 in 2017/18, 178 in 2018/19, 178 in 2019/20 and 155 in 2020/21</t>
    </r>
  </si>
  <si>
    <r>
      <t>1/</t>
    </r>
    <r>
      <rPr>
        <i/>
        <sz val="11"/>
        <rFont val="Times New Roman"/>
        <family val="1"/>
      </rPr>
      <t xml:space="preserve"> There were 6 such  BRP cases in 2016/17, 6 in 2017/18, 8 in 2018/19, 11 in 2019/20 and 12 in 2020/21</t>
    </r>
  </si>
  <si>
    <t>Table 29C - Workers injured in work accidents occurred by sex, economic activity and nature of injury, Republic of Mauritius, Jul 2020 to Jun 2021</t>
  </si>
  <si>
    <r>
      <t xml:space="preserve">779.2 </t>
    </r>
    <r>
      <rPr>
        <vertAlign val="superscript"/>
        <sz val="11"/>
        <rFont val="Times New Roman"/>
        <family val="1"/>
      </rPr>
      <t>3/</t>
    </r>
  </si>
  <si>
    <r>
      <t>3</t>
    </r>
    <r>
      <rPr>
        <b/>
        <i/>
        <vertAlign val="superscript"/>
        <sz val="11"/>
        <rFont val="Times New Roman"/>
        <family val="1"/>
      </rPr>
      <t>/</t>
    </r>
    <r>
      <rPr>
        <i/>
        <vertAlign val="superscript"/>
        <sz val="11"/>
        <rFont val="Times New Roman"/>
        <family val="1"/>
      </rPr>
      <t xml:space="preserve"> </t>
    </r>
    <r>
      <rPr>
        <i/>
        <sz val="11"/>
        <rFont val="Times New Roman"/>
        <family val="1"/>
      </rPr>
      <t>Following the introduction of Contribution Sociale Généralisée (CSG) as from September 2020, NPF contributions for financial year 2020/2021 consist of amount received for July and August 2020 only.</t>
    </r>
  </si>
  <si>
    <r>
      <rPr>
        <b/>
        <i/>
        <vertAlign val="superscript"/>
        <sz val="11"/>
        <rFont val="Times New Roman"/>
        <family val="1"/>
      </rPr>
      <t>4/</t>
    </r>
    <r>
      <rPr>
        <i/>
        <sz val="11"/>
        <rFont val="Times New Roman"/>
        <family val="1"/>
      </rPr>
      <t xml:space="preserve"> Employees working with more than one employer have been considered only once.</t>
    </r>
  </si>
  <si>
    <t>Actual number Jun 2021</t>
  </si>
  <si>
    <t xml:space="preserve">(b) Actual &amp; estimated future costs (Rs Mn) by pension type, 2021 - 2060 </t>
  </si>
  <si>
    <t>Actual amount 2020/21</t>
  </si>
  <si>
    <t>Estimated future costs at 2020 and 2021 pension rates (Rs Mn)</t>
  </si>
  <si>
    <t>No of beneficiaries as at June 2021</t>
  </si>
  <si>
    <r>
      <rPr>
        <b/>
        <sz val="12"/>
        <rFont val="Times New Roman"/>
        <family val="1"/>
      </rPr>
      <t>7.   Projections of basic pension beneficiaries and assumptions used in estimating their future costs</t>
    </r>
    <r>
      <rPr>
        <sz val="12"/>
        <rFont val="Times New Roman"/>
        <family val="1"/>
      </rPr>
      <t xml:space="preserve">
</t>
    </r>
    <r>
      <rPr>
        <b/>
        <i/>
        <sz val="12"/>
        <rFont val="Times New Roman"/>
        <family val="1"/>
      </rPr>
      <t xml:space="preserve">
7.1   Population projection and costs of basic pension beneficiaries</t>
    </r>
    <r>
      <rPr>
        <sz val="12"/>
        <rFont val="Times New Roman"/>
        <family val="1"/>
      </rPr>
      <t xml:space="preserve">
The future costs of basic pensions are calculated on the basis of the pension rates of 2020/2021 (flat rate) and the latest population projection based on the estimated population as at June 2021, which was worked out by Statistics Mauritius.
</t>
    </r>
    <r>
      <rPr>
        <b/>
        <i/>
        <sz val="12"/>
        <rFont val="Times New Roman"/>
        <family val="1"/>
      </rPr>
      <t xml:space="preserve">7.2 Basic Retirement Pension (including Carer’s Allowance and Child's Allowance)
</t>
    </r>
    <r>
      <rPr>
        <sz val="12"/>
        <rFont val="Times New Roman"/>
        <family val="1"/>
      </rPr>
      <t xml:space="preserve"> •  The beneficiaries of Basic Retirement Pension (BRP) are assumed to be the projected population aged 60 years and over based on the estimated population as at June 2021.
 • The proportion of beneficiaries of BRP who receive Carer’s Allowance by age group and sex in June 2021 has been assumed to remain constant in the future.
 • The proportion of children receiving Child's Allowance (BRP cases) by age group and sex in June 2021 has been assumed to remain constant in the future.
</t>
    </r>
    <r>
      <rPr>
        <b/>
        <i/>
        <sz val="12"/>
        <rFont val="Times New Roman"/>
        <family val="1"/>
      </rPr>
      <t xml:space="preserve">7.3 Basic Widow's Pension (including Child's Allowance)
</t>
    </r>
    <r>
      <rPr>
        <sz val="12"/>
        <rFont val="Times New Roman"/>
        <family val="1"/>
      </rPr>
      <t xml:space="preserve"> • The proportion of women receiving Basic Widow’s Pension (BWP) by age group in June 2021 has been assumed to remain constant in the future.
 • The proportion of children receiving Child's Allowance (BWP cases) by age group and sex in June 2021 has been assumed to remain constant in the future.</t>
    </r>
  </si>
  <si>
    <t xml:space="preserve">  Republic of Mauritius,  2016/17 - 2020/21</t>
  </si>
  <si>
    <t>Table 25 - Workers injured in work accidents by month, year of occurrence and sex, Republic of Mauritius, 2017/18 - 2020/21</t>
  </si>
  <si>
    <t>Table 26 - Workers injured in work accidents occurred by age-group and sex, Republic of Mauritius 2017/18 - 2020/21</t>
  </si>
  <si>
    <t>Table 31A - Workers injured in work accidents occurred by sex, economic activity and material agency, Republic of Mauritius, Jul 2020 to Jun 2021</t>
  </si>
  <si>
    <t>NA</t>
  </si>
  <si>
    <t xml:space="preserve">                Republic of Mauritius, 2021 - 2061</t>
  </si>
  <si>
    <t xml:space="preserve">(a) Actual &amp; projected no. of beneficiaries as at June, by pension type, 2021 - 2061 </t>
  </si>
  <si>
    <r>
      <t>Table 45 - Projected mid year population</t>
    </r>
    <r>
      <rPr>
        <b/>
        <vertAlign val="superscript"/>
        <sz val="11"/>
        <rFont val="Times New Roman"/>
        <family val="1"/>
      </rPr>
      <t>1/</t>
    </r>
    <r>
      <rPr>
        <b/>
        <sz val="11"/>
        <rFont val="Times New Roman"/>
        <family val="1"/>
      </rPr>
      <t xml:space="preserve"> by broad age-group and sex, Republic of Mauritius, 2021 - 2061</t>
    </r>
  </si>
  <si>
    <r>
      <rPr>
        <b/>
        <sz val="12"/>
        <rFont val="Times New Roman"/>
        <family val="1"/>
      </rPr>
      <t xml:space="preserve">
3.  Contribution to the National Pension Fund and contributory benefits
</t>
    </r>
    <r>
      <rPr>
        <b/>
        <i/>
        <sz val="12"/>
        <rFont val="Times New Roman"/>
        <family val="1"/>
      </rPr>
      <t>3.1   The National Pensions Scheme</t>
    </r>
    <r>
      <rPr>
        <sz val="12"/>
        <rFont val="Times New Roman"/>
        <family val="1"/>
      </rPr>
      <t xml:space="preserve">
The National Pension Scheme was introduced in April 1976.  It provides for the payment of contributory pensions to employees of the private sector who have contributed to the National Pensions Fund (NPF).  As from July 1978, contributions to the NPF were compulsory for all employees working for employers with at least 10 employees. Other employees joined the Scheme as from January 1980 except household workers for whom the operative date was July 1980.  The self-employed were also eligible to join the Scheme as from July 1980 on a voluntary basis.
Contributions to the Scheme are payable at the rate of 10.5% by millers and large employers of the Sugar Industry (those having at least 100 arpents of sugar cane cultivation) and at the rate of 6% by other employers.  For all employees, the contribution rate is 3%.  Contributions are not payable on bonus, overtime pay and allowances.
It is to be noted that the ‘Contribution Sociale Généralisée’ (CSG) was introduced by the Finance (Miscellaneous Provisions) Act 2020. This new system of social contributions replaced the National Pensions Fund (NPF) and was applicable as from the month of September 2020. Consequently, NPF contributions for financial year 2020/2021 consist of amount received for July and August 2020 only.
</t>
    </r>
  </si>
  <si>
    <r>
      <rPr>
        <b/>
        <i/>
        <sz val="12"/>
        <rFont val="Times New Roman"/>
        <family val="1"/>
      </rPr>
      <t xml:space="preserve">
3.2   Contributory Pensions
3.2.1   Contributory Retirement Pension (CRP)
</t>
    </r>
    <r>
      <rPr>
        <sz val="12"/>
        <rFont val="Times New Roman"/>
        <family val="1"/>
      </rPr>
      <t>The Contributory Retirement Pension is payable to a person on reaching the age of 60 if he/she has contributed to the National Pensions Fund.</t>
    </r>
    <r>
      <rPr>
        <b/>
        <i/>
        <sz val="12"/>
        <rFont val="Times New Roman"/>
        <family val="1"/>
      </rPr>
      <t xml:space="preserve">
3.2.2   Contributory Widow’s Pension (CWP)
</t>
    </r>
    <r>
      <rPr>
        <sz val="12"/>
        <rFont val="Times New Roman"/>
        <family val="1"/>
      </rPr>
      <t xml:space="preserve">The Contributory Widow’s Pension is payable to a widow whose late husband had contributed to the National Pensions Fund.
</t>
    </r>
    <r>
      <rPr>
        <b/>
        <i/>
        <sz val="12"/>
        <rFont val="Times New Roman"/>
        <family val="1"/>
      </rPr>
      <t>3.2.3   Contributory Invalidity Pension (CIP)</t>
    </r>
    <r>
      <rPr>
        <sz val="12"/>
        <rFont val="Times New Roman"/>
        <family val="1"/>
      </rPr>
      <t xml:space="preserve">
A person is entitled to a Contributory Invalid’s Pension if he/she has previously contributed to the National Pension Fund and suffers from a permanent incapacity of at least 60%.
</t>
    </r>
    <r>
      <rPr>
        <b/>
        <i/>
        <sz val="12"/>
        <rFont val="Times New Roman"/>
        <family val="1"/>
      </rPr>
      <t xml:space="preserve">3.2.4   Contributory Orphan’s Pension (COP)
</t>
    </r>
    <r>
      <rPr>
        <sz val="12"/>
        <rFont val="Times New Roman"/>
        <family val="1"/>
      </rPr>
      <t xml:space="preserve">The Contributory Orphan’s pension is payable to orphans under the age of 15, or 20 if the child is at school, if any of the deceased parents had contributed to the NPF.
</t>
    </r>
  </si>
  <si>
    <r>
      <rPr>
        <b/>
        <i/>
        <sz val="12"/>
        <rFont val="Times New Roman"/>
        <family val="1"/>
      </rPr>
      <t xml:space="preserve">
3.3   Industrial Injury Scheme
</t>
    </r>
    <r>
      <rPr>
        <sz val="12"/>
        <rFont val="Times New Roman"/>
        <family val="1"/>
      </rPr>
      <t>The Scheme covers all insured employees (contributing to the NPF) from the age of 18 to 65 years and employees or apprentices between the age of 15 and 18 years, although they are not liable to pay contributions. In case of fatal accidents, benefits are paid to the surviving spouse, children, orphans or dependents.</t>
    </r>
    <r>
      <rPr>
        <b/>
        <i/>
        <sz val="12"/>
        <rFont val="Times New Roman"/>
        <family val="1"/>
      </rPr>
      <t xml:space="preserve">
3.3.1   Industrial Injury Allowance</t>
    </r>
    <r>
      <rPr>
        <sz val="12"/>
        <rFont val="Times New Roman"/>
        <family val="1"/>
      </rPr>
      <t xml:space="preserve">
This allowance is paid to an injured person whose period of incapacity for work resulting from the industrial accident extends beyond two weeks. During the first two weeks, he/she receives full wages from his/her employer. As from the 15</t>
    </r>
    <r>
      <rPr>
        <vertAlign val="superscript"/>
        <sz val="12"/>
        <rFont val="Times New Roman"/>
        <family val="1"/>
      </rPr>
      <t>th</t>
    </r>
    <r>
      <rPr>
        <sz val="12"/>
        <rFont val="Times New Roman"/>
        <family val="1"/>
      </rPr>
      <t xml:space="preserve"> day, the Ministry pays a daily allowance representing 80% of the employee’s wages.
</t>
    </r>
    <r>
      <rPr>
        <b/>
        <i/>
        <sz val="12"/>
        <rFont val="Times New Roman"/>
        <family val="1"/>
      </rPr>
      <t>3.3.2   Disablement Pension</t>
    </r>
    <r>
      <rPr>
        <sz val="12"/>
        <rFont val="Times New Roman"/>
        <family val="1"/>
      </rPr>
      <t xml:space="preserve">
A disablement pension is paid when an industrial accident leads to a permanent incapacity which may be partial or total. The pension is paid either as a monthly pension or as a lump sum basis.
</t>
    </r>
    <r>
      <rPr>
        <b/>
        <i/>
        <sz val="12"/>
        <rFont val="Times New Roman"/>
        <family val="1"/>
      </rPr>
      <t>3.3.3   Constant Attendance Allowance</t>
    </r>
    <r>
      <rPr>
        <sz val="12"/>
        <rFont val="Times New Roman"/>
        <family val="1"/>
      </rPr>
      <t xml:space="preserve">
This allowance is paid to a person who is receiving an industrial injury allowance or a disablement pension in relation to a permanent disability of 100% and that he/she requires, for his/her normal bodily functions, the constant personal attendance of another person.</t>
    </r>
  </si>
  <si>
    <r>
      <rPr>
        <b/>
        <i/>
        <sz val="12"/>
        <color indexed="8"/>
        <rFont val="Times New Roman"/>
        <family val="1"/>
      </rPr>
      <t xml:space="preserve">
7.4 Basic Invalid's Pension (including Carer's Allowance and Child's Allowance)</t>
    </r>
    <r>
      <rPr>
        <sz val="12"/>
        <color indexed="8"/>
        <rFont val="Times New Roman"/>
        <family val="1"/>
      </rPr>
      <t xml:space="preserve">
 • The proportion of pensioners receiving Basic Invalid’s Pension (BIP) by age group and sex in June 2021 has been assumed to remain constant in the future. 
 •  It has been assumed that the proportion of BIP beneficiaries who obtain Carer’s Allowance by age group and sex remains the same as in June 2021.
 •  The proportion of children receiving Child's Allowance (BIP cases) by age group and sex in June 2021 has been assumed to remain constant in the future.
</t>
    </r>
    <r>
      <rPr>
        <b/>
        <i/>
        <sz val="12"/>
        <color indexed="8"/>
        <rFont val="Times New Roman"/>
        <family val="1"/>
      </rPr>
      <t>7.5 Basic Orphan's Pension (including Guardian's Allowance)</t>
    </r>
    <r>
      <rPr>
        <sz val="12"/>
        <color indexed="8"/>
        <rFont val="Times New Roman"/>
        <family val="1"/>
      </rPr>
      <t xml:space="preserve">
 •  The proportion of children receiving Basic Orphan’s Pension (BOP) by age group and sex in June 2021 has been assumed to remain constant in the future.
 •  The proportions of children receiving Basic Orphan’s Pension (BOP) who attended full time education and those not attending full time education by age group and sex have been assumed to be the same as in June 2021
 •  The proportion of Basic Orphan's Pension beneficiaries per guardian has been assumed to remain the same as in June 2021
 •  The proportion of children who received allowances because they were children of previous beneficiaries of Basic Retirement Pension or Basic Widow’s Pension or Basic Invalid’s Pension remains at the same level as at June 2021.
</t>
    </r>
    <r>
      <rPr>
        <b/>
        <sz val="12"/>
        <color indexed="8"/>
        <rFont val="Times New Roman"/>
        <family val="1"/>
      </rPr>
      <t>November 2022</t>
    </r>
  </si>
  <si>
    <t>Dependent children of Basic Invalid's Pension beneficiaries receiving child allowance by age and sex, Island of Rodrigues,  2016/17-2020/21</t>
  </si>
  <si>
    <r>
      <t>1/</t>
    </r>
    <r>
      <rPr>
        <i/>
        <sz val="11"/>
        <rFont val="Times New Roman"/>
        <family val="1"/>
      </rPr>
      <t xml:space="preserve"> There were 3,985 such BWP beneficiaries in 2016/17, 3,785 in 2017/18, 3,585 in 2018/19, 3,505 in 2019/20 and 3,330 in 2020/21</t>
    </r>
  </si>
  <si>
    <r>
      <t xml:space="preserve">   Government  grant and advances </t>
    </r>
    <r>
      <rPr>
        <vertAlign val="superscript"/>
        <sz val="11"/>
        <rFont val="Times New Roman"/>
        <family val="1"/>
      </rPr>
      <t>2/</t>
    </r>
  </si>
  <si>
    <r>
      <rPr>
        <i/>
        <vertAlign val="superscript"/>
        <sz val="11"/>
        <rFont val="Times New Roman"/>
        <family val="1"/>
      </rPr>
      <t>2/</t>
    </r>
    <r>
      <rPr>
        <i/>
        <sz val="11"/>
        <rFont val="Times New Roman"/>
        <family val="1"/>
      </rPr>
      <t xml:space="preserve"> Including Food Aid, Blanket and Medical Allowances</t>
    </r>
  </si>
  <si>
    <r>
      <t xml:space="preserve">No. of employees  contributing to the NPF('000) </t>
    </r>
    <r>
      <rPr>
        <b/>
        <vertAlign val="superscript"/>
        <sz val="11"/>
        <rFont val="Times New Roman"/>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</si>
</sst>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4" formatCode="_-&quot;Rs&quot;* #,##0.00_-;\-&quot;Rs&quot;* #,##0.00_-;_-&quot;Rs&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 \ "/>
    <numFmt numFmtId="168" formatCode="#,##0\ "/>
    <numFmt numFmtId="169" formatCode="_(* #,##0_);_(* \(#,##0\);_(* &quot;-&quot;??_);_(@_)"/>
    <numFmt numFmtId="170" formatCode="#,##0.00\ \ "/>
    <numFmt numFmtId="171" formatCode="#,##0\ \ \ \ \ "/>
    <numFmt numFmtId="172" formatCode="#,##0\ \ \ "/>
    <numFmt numFmtId="173" formatCode="#,##0\ \ \ \ "/>
    <numFmt numFmtId="174" formatCode="#,##0.00\ "/>
    <numFmt numFmtId="175" formatCode="#,##0.0\ "/>
    <numFmt numFmtId="176" formatCode="#,##0.0\ \ "/>
    <numFmt numFmtId="177" formatCode="\ \ \ \ @"/>
    <numFmt numFmtId="178" formatCode="#,##0\ \ \ \ \ \ \ \ \ \ \ \ \ \ "/>
    <numFmt numFmtId="179" formatCode="mmmm\ yyyy"/>
    <numFmt numFmtId="180" formatCode="\ @"/>
    <numFmt numFmtId="181" formatCode="0.0"/>
    <numFmt numFmtId="182" formatCode="\(#,##0\)\ \ "/>
    <numFmt numFmtId="183" formatCode="0.00\ \ "/>
    <numFmt numFmtId="184" formatCode="\(#,##0\)\ "/>
    <numFmt numFmtId="185" formatCode="0.0\ \ "/>
    <numFmt numFmtId="186" formatCode="#,##0.0"/>
  </numFmts>
  <fonts count="69">
    <font>
      <sz val="10"/>
      <name val="MS Sans Serif"/>
    </font>
    <font>
      <sz val="11"/>
      <color theme="1"/>
      <name val="Calibri"/>
      <family val="2"/>
      <scheme val="minor"/>
    </font>
    <font>
      <sz val="11"/>
      <color theme="1"/>
      <name val="Calibri"/>
      <family val="2"/>
      <scheme val="minor"/>
    </font>
    <font>
      <sz val="10"/>
      <name val="MS Sans Serif"/>
      <family val="2"/>
    </font>
    <font>
      <b/>
      <sz val="12"/>
      <name val="Times New Roman"/>
      <family val="1"/>
    </font>
    <font>
      <sz val="12"/>
      <name val="Times New Roman"/>
      <family val="1"/>
    </font>
    <font>
      <sz val="11"/>
      <name val="Times New Roman"/>
      <family val="1"/>
    </font>
    <font>
      <i/>
      <sz val="11"/>
      <name val="Times New Roman"/>
      <family val="1"/>
    </font>
    <font>
      <i/>
      <vertAlign val="superscript"/>
      <sz val="11"/>
      <name val="Times New Roman"/>
      <family val="1"/>
    </font>
    <font>
      <i/>
      <sz val="12"/>
      <name val="Times New Roman"/>
      <family val="1"/>
    </font>
    <font>
      <b/>
      <i/>
      <vertAlign val="superscript"/>
      <sz val="11"/>
      <name val="Times New Roman"/>
      <family val="1"/>
    </font>
    <font>
      <sz val="12"/>
      <name val="Times New Roman"/>
      <family val="1"/>
    </font>
    <font>
      <b/>
      <i/>
      <sz val="12"/>
      <name val="Times New Roman"/>
      <family val="1"/>
    </font>
    <font>
      <b/>
      <sz val="11"/>
      <name val="Times New Roman"/>
      <family val="1"/>
    </font>
    <font>
      <b/>
      <vertAlign val="superscript"/>
      <sz val="11"/>
      <name val="Times New Roman"/>
      <family val="1"/>
    </font>
    <font>
      <b/>
      <i/>
      <sz val="11"/>
      <name val="Times New Roman"/>
      <family val="1"/>
    </font>
    <font>
      <sz val="10"/>
      <name val="Times New Roman"/>
      <family val="1"/>
    </font>
    <font>
      <sz val="10"/>
      <name val="Arial"/>
      <family val="2"/>
    </font>
    <font>
      <sz val="10"/>
      <name val="Arial"/>
      <family val="2"/>
    </font>
    <font>
      <sz val="12"/>
      <name val="Times New Roman"/>
      <family val="1"/>
    </font>
    <font>
      <b/>
      <sz val="10"/>
      <name val="Times New Roman"/>
      <family val="1"/>
    </font>
    <font>
      <sz val="11"/>
      <name val="Calibri"/>
      <family val="2"/>
    </font>
    <font>
      <vertAlign val="superscript"/>
      <sz val="11"/>
      <name val="Times New Roman"/>
      <family val="1"/>
    </font>
    <font>
      <b/>
      <sz val="11"/>
      <color indexed="10"/>
      <name val="Times New Roman"/>
      <family val="1"/>
    </font>
    <font>
      <sz val="11"/>
      <color indexed="10"/>
      <name val="Times New Roman"/>
      <family val="1"/>
    </font>
    <font>
      <b/>
      <u/>
      <sz val="11"/>
      <name val="Times New Roman"/>
      <family val="1"/>
    </font>
    <font>
      <b/>
      <u/>
      <sz val="12"/>
      <name val="Times New Roman"/>
      <family val="1"/>
    </font>
    <font>
      <vertAlign val="superscript"/>
      <sz val="9"/>
      <name val="Times New Roman"/>
      <family val="1"/>
    </font>
    <font>
      <vertAlign val="superscript"/>
      <sz val="10"/>
      <name val="Times New Roman"/>
      <family val="1"/>
    </font>
    <font>
      <b/>
      <vertAlign val="superscript"/>
      <sz val="10"/>
      <name val="Times New Roman"/>
      <family val="1"/>
    </font>
    <font>
      <b/>
      <i/>
      <sz val="10"/>
      <name val="Times New Roman"/>
      <family val="1"/>
    </font>
    <font>
      <sz val="11"/>
      <color indexed="8"/>
      <name val="Times New Roman"/>
      <family val="1"/>
    </font>
    <font>
      <b/>
      <sz val="11"/>
      <color indexed="8"/>
      <name val="Times New Roman"/>
      <family val="1"/>
    </font>
    <font>
      <sz val="11"/>
      <name val="MS Sans Serif"/>
      <family val="2"/>
    </font>
    <font>
      <i/>
      <vertAlign val="superscript"/>
      <sz val="10"/>
      <name val="Times New Roman"/>
      <family val="1"/>
    </font>
    <font>
      <i/>
      <sz val="10"/>
      <name val="Times New Roman"/>
      <family val="1"/>
    </font>
    <font>
      <b/>
      <i/>
      <vertAlign val="superscript"/>
      <sz val="10"/>
      <name val="Times New Roman"/>
      <family val="1"/>
    </font>
    <font>
      <u/>
      <sz val="12"/>
      <name val="Times New Roman"/>
      <family val="1"/>
    </font>
    <font>
      <b/>
      <i/>
      <u/>
      <sz val="11"/>
      <name val="Times New Roman"/>
      <family val="1"/>
    </font>
    <font>
      <sz val="11"/>
      <name val="Arial"/>
      <family val="2"/>
    </font>
    <font>
      <vertAlign val="superscript"/>
      <sz val="12"/>
      <name val="Times New Roman"/>
      <family val="1"/>
    </font>
    <font>
      <sz val="11"/>
      <color indexed="8"/>
      <name val="Calibri"/>
      <family val="2"/>
    </font>
    <font>
      <sz val="10"/>
      <name val="Helv"/>
    </font>
    <font>
      <sz val="10"/>
      <name val="CG Times"/>
      <family val="1"/>
    </font>
    <font>
      <u/>
      <sz val="10"/>
      <color indexed="12"/>
      <name val="Arial"/>
      <family val="2"/>
    </font>
    <font>
      <sz val="9"/>
      <name val="Arial"/>
      <family val="2"/>
    </font>
    <font>
      <sz val="10"/>
      <name val="MS Sans Serif"/>
      <family val="2"/>
    </font>
    <font>
      <sz val="12"/>
      <name val="Garamond"/>
      <family val="1"/>
    </font>
    <font>
      <sz val="11"/>
      <name val="Sylfaen"/>
      <family val="1"/>
    </font>
    <font>
      <b/>
      <sz val="7"/>
      <name val="Times New Roman"/>
      <family val="1"/>
    </font>
    <font>
      <b/>
      <sz val="14"/>
      <name val="Times New Roman"/>
      <family val="1"/>
    </font>
    <font>
      <b/>
      <sz val="9"/>
      <name val="Times New Roman"/>
      <family val="1"/>
    </font>
    <font>
      <b/>
      <sz val="12"/>
      <name val="Calibri"/>
      <family val="2"/>
    </font>
    <font>
      <sz val="10"/>
      <name val="Calibri"/>
      <family val="2"/>
    </font>
    <font>
      <sz val="12"/>
      <name val="Calibri"/>
      <family val="2"/>
    </font>
    <font>
      <b/>
      <i/>
      <sz val="12"/>
      <color indexed="8"/>
      <name val="Times New Roman"/>
      <family val="1"/>
    </font>
    <font>
      <sz val="12"/>
      <color indexed="8"/>
      <name val="Times New Roman"/>
      <family val="1"/>
    </font>
    <font>
      <b/>
      <sz val="12"/>
      <color indexed="8"/>
      <name val="Times New Roman"/>
      <family val="1"/>
    </font>
    <font>
      <b/>
      <sz val="11"/>
      <name val="Calibri"/>
      <family val="2"/>
    </font>
    <font>
      <b/>
      <sz val="10"/>
      <name val="MS Sans Serif"/>
      <family val="2"/>
    </font>
    <font>
      <sz val="11"/>
      <color theme="1"/>
      <name val="Calibri"/>
      <family val="2"/>
      <scheme val="minor"/>
    </font>
    <font>
      <sz val="11"/>
      <color rgb="FF9C0006"/>
      <name val="Calibri"/>
      <family val="2"/>
      <scheme val="minor"/>
    </font>
    <font>
      <u/>
      <sz val="10"/>
      <color theme="10"/>
      <name val="MS Sans Serif"/>
      <family val="2"/>
    </font>
    <font>
      <u/>
      <sz val="10"/>
      <color theme="10"/>
      <name val="Arial"/>
      <family val="2"/>
    </font>
    <font>
      <u/>
      <sz val="10"/>
      <color theme="10"/>
      <name val="CG Times"/>
      <family val="1"/>
    </font>
    <font>
      <u/>
      <sz val="12"/>
      <color theme="10"/>
      <name val="Helv"/>
    </font>
    <font>
      <u/>
      <sz val="11"/>
      <color theme="10"/>
      <name val="Calibri"/>
      <family val="2"/>
      <scheme val="minor"/>
    </font>
    <font>
      <u/>
      <sz val="12"/>
      <color theme="10"/>
      <name val="Times New Roman"/>
      <family val="1"/>
    </font>
    <font>
      <u/>
      <sz val="11"/>
      <color theme="10"/>
      <name val="Calibri"/>
      <family val="2"/>
    </font>
  </fonts>
  <fills count="4">
    <fill>
      <patternFill patternType="none"/>
    </fill>
    <fill>
      <patternFill patternType="gray125"/>
    </fill>
    <fill>
      <patternFill patternType="solid">
        <fgColor indexed="9"/>
        <bgColor indexed="64"/>
      </patternFill>
    </fill>
    <fill>
      <patternFill patternType="solid">
        <fgColor rgb="FFFFC7CE"/>
      </patternFill>
    </fill>
  </fills>
  <borders count="13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double">
        <color indexed="64"/>
      </right>
      <top/>
      <bottom/>
      <diagonal/>
    </border>
    <border>
      <left style="double">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double">
        <color indexed="64"/>
      </bottom>
      <diagonal/>
    </border>
    <border>
      <left/>
      <right/>
      <top style="double">
        <color indexed="64"/>
      </top>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double">
        <color indexed="64"/>
      </left>
      <right/>
      <top/>
      <bottom style="medium">
        <color indexed="64"/>
      </bottom>
      <diagonal/>
    </border>
    <border>
      <left style="double">
        <color indexed="64"/>
      </left>
      <right/>
      <top/>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diagonal/>
    </border>
    <border>
      <left style="medium">
        <color indexed="64"/>
      </left>
      <right style="double">
        <color indexed="64"/>
      </right>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s>
  <cellStyleXfs count="127">
    <xf numFmtId="0" fontId="0" fillId="0" borderId="0"/>
    <xf numFmtId="0" fontId="61" fillId="3" borderId="0" applyNumberFormat="0" applyBorder="0" applyAlignment="0" applyProtection="0"/>
    <xf numFmtId="40" fontId="3"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3" fontId="47" fillId="0" borderId="0" applyFont="0" applyFill="0" applyBorder="0" applyAlignment="0" applyProtection="0"/>
    <xf numFmtId="4" fontId="42" fillId="0" borderId="0" applyFont="0" applyFill="0" applyBorder="0" applyAlignment="0" applyProtection="0"/>
    <xf numFmtId="166" fontId="5" fillId="0" borderId="0" applyFont="0" applyFill="0" applyBorder="0" applyAlignment="0" applyProtection="0"/>
    <xf numFmtId="166" fontId="17" fillId="0" borderId="0" applyFont="0" applyFill="0" applyBorder="0" applyAlignment="0" applyProtection="0"/>
    <xf numFmtId="4" fontId="42" fillId="0" borderId="0" applyFont="0" applyFill="0" applyBorder="0" applyAlignment="0" applyProtection="0"/>
    <xf numFmtId="166" fontId="5"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166" fontId="11" fillId="0" borderId="0" applyFont="0" applyFill="0" applyBorder="0" applyAlignment="0" applyProtection="0"/>
    <xf numFmtId="166" fontId="5"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40" fontId="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40" fontId="3" fillId="0" borderId="0" applyFont="0" applyFill="0" applyBorder="0" applyAlignment="0" applyProtection="0"/>
    <xf numFmtId="166" fontId="60" fillId="0" borderId="0" applyFont="0" applyFill="0" applyBorder="0" applyAlignment="0" applyProtection="0"/>
    <xf numFmtId="40" fontId="3" fillId="0" borderId="0" applyFont="0" applyFill="0" applyBorder="0" applyAlignment="0" applyProtection="0"/>
    <xf numFmtId="4" fontId="42" fillId="0" borderId="0" applyFont="0" applyFill="0" applyBorder="0" applyAlignment="0" applyProtection="0"/>
    <xf numFmtId="44" fontId="5" fillId="0" borderId="0" applyFont="0" applyFill="0" applyBorder="0" applyAlignment="0" applyProtection="0"/>
    <xf numFmtId="165" fontId="17" fillId="0" borderId="0" applyFont="0" applyFill="0" applyBorder="0" applyAlignment="0" applyProtection="0"/>
    <xf numFmtId="0" fontId="62" fillId="0" borderId="0" applyNumberFormat="0" applyFill="0" applyBorder="0" applyAlignment="0" applyProtection="0"/>
    <xf numFmtId="0" fontId="44" fillId="0" borderId="0" applyNumberFormat="0" applyFill="0" applyBorder="0" applyAlignment="0" applyProtection="0">
      <alignment vertical="top"/>
      <protection locked="0"/>
    </xf>
    <xf numFmtId="0" fontId="63"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xf numFmtId="0" fontId="60" fillId="0" borderId="0"/>
    <xf numFmtId="0" fontId="60" fillId="0" borderId="0"/>
    <xf numFmtId="0" fontId="19" fillId="0" borderId="0"/>
    <xf numFmtId="0" fontId="5" fillId="0" borderId="0"/>
    <xf numFmtId="0" fontId="42" fillId="0" borderId="0"/>
    <xf numFmtId="0" fontId="11" fillId="0" borderId="0"/>
    <xf numFmtId="0" fontId="17" fillId="0" borderId="0"/>
    <xf numFmtId="0" fontId="5" fillId="0" borderId="0"/>
    <xf numFmtId="0" fontId="17" fillId="0" borderId="0"/>
    <xf numFmtId="0" fontId="17" fillId="0" borderId="0"/>
    <xf numFmtId="0" fontId="42" fillId="0" borderId="0"/>
    <xf numFmtId="0" fontId="17" fillId="0" borderId="0"/>
    <xf numFmtId="0" fontId="42" fillId="0" borderId="0"/>
    <xf numFmtId="0" fontId="42" fillId="0" borderId="0"/>
    <xf numFmtId="0" fontId="17" fillId="0" borderId="0"/>
    <xf numFmtId="0" fontId="42" fillId="0" borderId="0"/>
    <xf numFmtId="0" fontId="60" fillId="0" borderId="0"/>
    <xf numFmtId="0" fontId="42" fillId="0" borderId="0">
      <alignment horizontal="left" vertical="top" wrapText="1"/>
    </xf>
    <xf numFmtId="0" fontId="43" fillId="0" borderId="0"/>
    <xf numFmtId="0" fontId="16" fillId="0" borderId="0"/>
    <xf numFmtId="0" fontId="5" fillId="0" borderId="0"/>
    <xf numFmtId="0" fontId="60" fillId="0" borderId="0"/>
    <xf numFmtId="0" fontId="3" fillId="0" borderId="0"/>
    <xf numFmtId="0" fontId="17" fillId="0" borderId="0"/>
    <xf numFmtId="0" fontId="43" fillId="0" borderId="0"/>
    <xf numFmtId="0" fontId="60" fillId="0" borderId="0"/>
    <xf numFmtId="0" fontId="46" fillId="0" borderId="0"/>
    <xf numFmtId="0" fontId="18" fillId="0" borderId="0"/>
    <xf numFmtId="0" fontId="17" fillId="0" borderId="0"/>
    <xf numFmtId="0" fontId="42" fillId="0" borderId="0"/>
    <xf numFmtId="0" fontId="5" fillId="0" borderId="0"/>
    <xf numFmtId="0" fontId="43" fillId="0" borderId="0"/>
    <xf numFmtId="0" fontId="5" fillId="0" borderId="0"/>
    <xf numFmtId="0" fontId="5" fillId="0" borderId="0"/>
    <xf numFmtId="0" fontId="60" fillId="0" borderId="0"/>
    <xf numFmtId="0" fontId="17" fillId="0" borderId="0"/>
    <xf numFmtId="0" fontId="45" fillId="0" borderId="0"/>
    <xf numFmtId="0" fontId="17" fillId="0" borderId="0"/>
    <xf numFmtId="0" fontId="45" fillId="0" borderId="0"/>
    <xf numFmtId="0" fontId="17" fillId="0" borderId="0"/>
    <xf numFmtId="0" fontId="43" fillId="0" borderId="0"/>
    <xf numFmtId="0" fontId="16" fillId="0" borderId="0"/>
    <xf numFmtId="0" fontId="16" fillId="0" borderId="0"/>
    <xf numFmtId="0" fontId="17" fillId="0" borderId="0"/>
    <xf numFmtId="0" fontId="48" fillId="0" borderId="0"/>
    <xf numFmtId="0" fontId="48" fillId="0" borderId="0"/>
    <xf numFmtId="0" fontId="18" fillId="0" borderId="0" applyFont="0"/>
    <xf numFmtId="0" fontId="17" fillId="0" borderId="0" applyFont="0"/>
    <xf numFmtId="0" fontId="3" fillId="0" borderId="0"/>
    <xf numFmtId="0" fontId="5" fillId="0" borderId="0" applyNumberFormat="0"/>
    <xf numFmtId="0" fontId="5" fillId="0" borderId="0" applyNumberFormat="0"/>
    <xf numFmtId="0" fontId="5" fillId="0" borderId="0" applyNumberFormat="0"/>
    <xf numFmtId="0" fontId="5" fillId="0" borderId="0" applyNumberFormat="0"/>
    <xf numFmtId="0" fontId="17" fillId="0" borderId="0"/>
    <xf numFmtId="0" fontId="17" fillId="0" borderId="0"/>
    <xf numFmtId="0" fontId="3" fillId="0" borderId="0"/>
    <xf numFmtId="0" fontId="3" fillId="0" borderId="0"/>
    <xf numFmtId="9" fontId="3" fillId="0" borderId="0" applyFont="0" applyFill="0" applyBorder="0" applyAlignment="0" applyProtection="0"/>
    <xf numFmtId="0" fontId="2" fillId="0" borderId="0"/>
    <xf numFmtId="43" fontId="5"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0" borderId="0"/>
    <xf numFmtId="0" fontId="1" fillId="0" borderId="0"/>
  </cellStyleXfs>
  <cellXfs count="1908">
    <xf numFmtId="0" fontId="0" fillId="0" borderId="0" xfId="0"/>
    <xf numFmtId="0" fontId="6" fillId="0" borderId="0" xfId="46" applyFont="1"/>
    <xf numFmtId="0" fontId="5" fillId="0" borderId="0" xfId="46" applyFont="1"/>
    <xf numFmtId="0" fontId="5" fillId="0" borderId="0" xfId="46" applyFont="1" applyAlignment="1"/>
    <xf numFmtId="0" fontId="4" fillId="0" borderId="0" xfId="89" applyFont="1" applyAlignment="1">
      <alignment vertical="center"/>
    </xf>
    <xf numFmtId="0" fontId="5" fillId="0" borderId="0" xfId="89" applyFont="1" applyAlignment="1">
      <alignment vertical="center"/>
    </xf>
    <xf numFmtId="181" fontId="5" fillId="0" borderId="0" xfId="89" applyNumberFormat="1" applyFont="1" applyAlignment="1">
      <alignment vertical="center"/>
    </xf>
    <xf numFmtId="0" fontId="5" fillId="0" borderId="0" xfId="91" applyFont="1" applyAlignment="1">
      <alignment vertical="center"/>
    </xf>
    <xf numFmtId="0" fontId="9" fillId="0" borderId="0" xfId="89" applyFont="1" applyAlignment="1">
      <alignment vertical="center"/>
    </xf>
    <xf numFmtId="0" fontId="21" fillId="0" borderId="0" xfId="42" applyFont="1"/>
    <xf numFmtId="0" fontId="21" fillId="0" borderId="0" xfId="42" applyFont="1" applyAlignment="1">
      <alignment vertical="center"/>
    </xf>
    <xf numFmtId="0" fontId="21" fillId="0" borderId="0" xfId="42" applyFont="1" applyFill="1"/>
    <xf numFmtId="0" fontId="21" fillId="0" borderId="0" xfId="42" applyFont="1" applyAlignment="1"/>
    <xf numFmtId="0" fontId="13" fillId="0" borderId="0" xfId="46" applyFont="1" applyAlignment="1">
      <alignment horizontal="left" vertical="center"/>
    </xf>
    <xf numFmtId="0" fontId="13" fillId="0" borderId="1" xfId="46" applyFont="1" applyBorder="1" applyAlignment="1">
      <alignment horizontal="center" vertical="center" wrapText="1"/>
    </xf>
    <xf numFmtId="0" fontId="13" fillId="0" borderId="0" xfId="91" applyFont="1" applyAlignment="1">
      <alignment vertical="center"/>
    </xf>
    <xf numFmtId="0" fontId="6" fillId="0" borderId="0" xfId="91" applyFont="1" applyAlignment="1">
      <alignment vertical="center"/>
    </xf>
    <xf numFmtId="0" fontId="23" fillId="0" borderId="0" xfId="91" applyFont="1" applyFill="1" applyAlignment="1">
      <alignment vertical="center"/>
    </xf>
    <xf numFmtId="0" fontId="15" fillId="0" borderId="0" xfId="91" applyFont="1" applyAlignment="1">
      <alignment vertical="center"/>
    </xf>
    <xf numFmtId="0" fontId="13" fillId="0" borderId="0" xfId="91" applyFont="1" applyAlignment="1">
      <alignment horizontal="center" vertical="center"/>
    </xf>
    <xf numFmtId="0" fontId="6" fillId="0" borderId="2" xfId="89" applyFont="1" applyBorder="1" applyAlignment="1">
      <alignment vertical="center"/>
    </xf>
    <xf numFmtId="0" fontId="6" fillId="0" borderId="3" xfId="89" applyFont="1" applyBorder="1" applyAlignment="1">
      <alignment vertical="center"/>
    </xf>
    <xf numFmtId="0" fontId="13" fillId="0" borderId="4" xfId="89" applyFont="1" applyBorder="1" applyAlignment="1">
      <alignment horizontal="center" vertical="center" wrapText="1"/>
    </xf>
    <xf numFmtId="0" fontId="13" fillId="0" borderId="5" xfId="89" applyNumberFormat="1" applyFont="1" applyBorder="1" applyAlignment="1">
      <alignment horizontal="center" vertical="center"/>
    </xf>
    <xf numFmtId="0" fontId="13" fillId="0" borderId="6" xfId="89" applyNumberFormat="1" applyFont="1" applyBorder="1" applyAlignment="1">
      <alignment horizontal="center" vertical="center"/>
    </xf>
    <xf numFmtId="0" fontId="13" fillId="0" borderId="7" xfId="89" applyNumberFormat="1" applyFont="1" applyBorder="1" applyAlignment="1">
      <alignment horizontal="center" vertical="center"/>
    </xf>
    <xf numFmtId="0" fontId="13" fillId="0" borderId="8" xfId="89" applyNumberFormat="1" applyFont="1" applyBorder="1" applyAlignment="1">
      <alignment horizontal="center" vertical="center"/>
    </xf>
    <xf numFmtId="0" fontId="6" fillId="0" borderId="9" xfId="89" applyFont="1" applyBorder="1" applyAlignment="1">
      <alignment vertical="center"/>
    </xf>
    <xf numFmtId="0" fontId="6" fillId="0" borderId="0" xfId="89" applyFont="1" applyBorder="1" applyAlignment="1">
      <alignment vertical="center"/>
    </xf>
    <xf numFmtId="175" fontId="6" fillId="0" borderId="10" xfId="89" applyNumberFormat="1" applyFont="1" applyFill="1" applyBorder="1" applyAlignment="1">
      <alignment vertical="center"/>
    </xf>
    <xf numFmtId="175" fontId="6" fillId="0" borderId="11" xfId="89" applyNumberFormat="1" applyFont="1" applyFill="1" applyBorder="1" applyAlignment="1">
      <alignment vertical="center"/>
    </xf>
    <xf numFmtId="175" fontId="6" fillId="0" borderId="0" xfId="89" applyNumberFormat="1" applyFont="1" applyFill="1" applyBorder="1" applyAlignment="1">
      <alignment vertical="center"/>
    </xf>
    <xf numFmtId="175" fontId="6" fillId="0" borderId="12" xfId="89" applyNumberFormat="1" applyFont="1" applyFill="1" applyBorder="1" applyAlignment="1">
      <alignment vertical="center"/>
    </xf>
    <xf numFmtId="175" fontId="6" fillId="0" borderId="13" xfId="89" applyNumberFormat="1" applyFont="1" applyFill="1" applyBorder="1" applyAlignment="1">
      <alignment vertical="center"/>
    </xf>
    <xf numFmtId="0" fontId="7" fillId="0" borderId="0" xfId="89" applyFont="1" applyBorder="1" applyAlignment="1">
      <alignment vertical="center"/>
    </xf>
    <xf numFmtId="175" fontId="6" fillId="0" borderId="10" xfId="89" applyNumberFormat="1" applyFont="1" applyBorder="1" applyAlignment="1">
      <alignment vertical="center"/>
    </xf>
    <xf numFmtId="175" fontId="6" fillId="0" borderId="11" xfId="89" applyNumberFormat="1" applyFont="1" applyBorder="1" applyAlignment="1">
      <alignment vertical="center"/>
    </xf>
    <xf numFmtId="175" fontId="6" fillId="0" borderId="14" xfId="89" applyNumberFormat="1" applyFont="1" applyBorder="1" applyAlignment="1">
      <alignment vertical="center"/>
    </xf>
    <xf numFmtId="175" fontId="6" fillId="0" borderId="15" xfId="89" applyNumberFormat="1" applyFont="1" applyBorder="1" applyAlignment="1">
      <alignment vertical="center"/>
    </xf>
    <xf numFmtId="175" fontId="6" fillId="0" borderId="12" xfId="89" applyNumberFormat="1" applyFont="1" applyBorder="1" applyAlignment="1">
      <alignment vertical="center"/>
    </xf>
    <xf numFmtId="175" fontId="6" fillId="0" borderId="13" xfId="89" applyNumberFormat="1" applyFont="1" applyBorder="1" applyAlignment="1">
      <alignment vertical="center"/>
    </xf>
    <xf numFmtId="0" fontId="7" fillId="0" borderId="9" xfId="89" applyFont="1" applyBorder="1" applyAlignment="1">
      <alignment vertical="center"/>
    </xf>
    <xf numFmtId="0" fontId="7" fillId="0" borderId="0" xfId="89" applyFont="1" applyFill="1" applyAlignment="1">
      <alignment vertical="center"/>
    </xf>
    <xf numFmtId="175" fontId="7" fillId="0" borderId="10" xfId="89" quotePrefix="1" applyNumberFormat="1" applyFont="1" applyFill="1" applyBorder="1" applyAlignment="1">
      <alignment horizontal="right" vertical="center"/>
    </xf>
    <xf numFmtId="175" fontId="7" fillId="0" borderId="11" xfId="89" quotePrefix="1" applyNumberFormat="1" applyFont="1" applyFill="1" applyBorder="1" applyAlignment="1">
      <alignment horizontal="center" vertical="center"/>
    </xf>
    <xf numFmtId="175" fontId="7" fillId="0" borderId="15" xfId="89" quotePrefix="1" applyNumberFormat="1" applyFont="1" applyFill="1" applyBorder="1" applyAlignment="1">
      <alignment horizontal="center" vertical="center"/>
    </xf>
    <xf numFmtId="175" fontId="7" fillId="0" borderId="13" xfId="89" quotePrefix="1" applyNumberFormat="1" applyFont="1" applyFill="1" applyBorder="1" applyAlignment="1">
      <alignment horizontal="center" vertical="center"/>
    </xf>
    <xf numFmtId="175" fontId="7" fillId="0" borderId="10" xfId="89" quotePrefix="1" applyNumberFormat="1" applyFont="1" applyBorder="1" applyAlignment="1">
      <alignment horizontal="right" vertical="center"/>
    </xf>
    <xf numFmtId="175" fontId="7" fillId="0" borderId="11" xfId="89" quotePrefix="1" applyNumberFormat="1" applyFont="1" applyBorder="1" applyAlignment="1">
      <alignment horizontal="center" vertical="center"/>
    </xf>
    <xf numFmtId="175" fontId="7" fillId="0" borderId="12" xfId="89" quotePrefix="1" applyNumberFormat="1" applyFont="1" applyBorder="1" applyAlignment="1">
      <alignment horizontal="center" vertical="center"/>
    </xf>
    <xf numFmtId="175" fontId="7" fillId="0" borderId="13" xfId="89" quotePrefix="1" applyNumberFormat="1" applyFont="1" applyBorder="1" applyAlignment="1">
      <alignment horizontal="center" vertical="center"/>
    </xf>
    <xf numFmtId="175" fontId="6" fillId="0" borderId="0" xfId="89" applyNumberFormat="1" applyFont="1" applyBorder="1" applyAlignment="1">
      <alignment vertical="center"/>
    </xf>
    <xf numFmtId="175" fontId="7" fillId="0" borderId="10" xfId="89" applyNumberFormat="1" applyFont="1" applyFill="1" applyBorder="1" applyAlignment="1">
      <alignment vertical="center"/>
    </xf>
    <xf numFmtId="175" fontId="7" fillId="0" borderId="11" xfId="89" applyNumberFormat="1" applyFont="1" applyFill="1" applyBorder="1" applyAlignment="1">
      <alignment vertical="center"/>
    </xf>
    <xf numFmtId="175" fontId="7" fillId="0" borderId="0" xfId="89" applyNumberFormat="1" applyFont="1" applyFill="1" applyBorder="1" applyAlignment="1">
      <alignment vertical="center"/>
    </xf>
    <xf numFmtId="175" fontId="7" fillId="0" borderId="12" xfId="89" applyNumberFormat="1" applyFont="1" applyFill="1" applyBorder="1" applyAlignment="1">
      <alignment vertical="center"/>
    </xf>
    <xf numFmtId="175" fontId="7" fillId="0" borderId="13" xfId="89" applyNumberFormat="1" applyFont="1" applyFill="1" applyBorder="1" applyAlignment="1">
      <alignment vertical="center"/>
    </xf>
    <xf numFmtId="175" fontId="13" fillId="0" borderId="10" xfId="89" applyNumberFormat="1" applyFont="1" applyBorder="1" applyAlignment="1">
      <alignment vertical="center"/>
    </xf>
    <xf numFmtId="175" fontId="13" fillId="0" borderId="11" xfId="89" applyNumberFormat="1" applyFont="1" applyBorder="1" applyAlignment="1">
      <alignment vertical="center"/>
    </xf>
    <xf numFmtId="175" fontId="13" fillId="0" borderId="0" xfId="89" applyNumberFormat="1" applyFont="1" applyBorder="1" applyAlignment="1">
      <alignment vertical="center"/>
    </xf>
    <xf numFmtId="175" fontId="13" fillId="0" borderId="12" xfId="89" applyNumberFormat="1" applyFont="1" applyBorder="1" applyAlignment="1">
      <alignment vertical="center"/>
    </xf>
    <xf numFmtId="175" fontId="13" fillId="0" borderId="13" xfId="89" applyNumberFormat="1" applyFont="1" applyBorder="1" applyAlignment="1">
      <alignment vertical="center"/>
    </xf>
    <xf numFmtId="175" fontId="6" fillId="0" borderId="10" xfId="89" applyNumberFormat="1" applyFont="1" applyBorder="1" applyAlignment="1">
      <alignment horizontal="center" vertical="center"/>
    </xf>
    <xf numFmtId="175" fontId="6" fillId="0" borderId="11" xfId="89" applyNumberFormat="1" applyFont="1" applyBorder="1" applyAlignment="1">
      <alignment horizontal="center" vertical="center"/>
    </xf>
    <xf numFmtId="175" fontId="6" fillId="0" borderId="0" xfId="89" applyNumberFormat="1" applyFont="1" applyBorder="1" applyAlignment="1">
      <alignment horizontal="center" vertical="center"/>
    </xf>
    <xf numFmtId="175" fontId="6" fillId="0" borderId="12" xfId="89" applyNumberFormat="1" applyFont="1" applyBorder="1" applyAlignment="1">
      <alignment horizontal="center" vertical="center"/>
    </xf>
    <xf numFmtId="175" fontId="6" fillId="0" borderId="13" xfId="89" applyNumberFormat="1" applyFont="1" applyBorder="1" applyAlignment="1">
      <alignment horizontal="center" vertical="center"/>
    </xf>
    <xf numFmtId="177" fontId="7" fillId="0" borderId="0" xfId="89" applyNumberFormat="1" applyFont="1" applyBorder="1" applyAlignment="1">
      <alignment vertical="center" wrapText="1"/>
    </xf>
    <xf numFmtId="177" fontId="7" fillId="0" borderId="0" xfId="89" applyNumberFormat="1" applyFont="1" applyBorder="1" applyAlignment="1">
      <alignment vertical="center"/>
    </xf>
    <xf numFmtId="0" fontId="7" fillId="0" borderId="16" xfId="89" applyFont="1" applyBorder="1" applyAlignment="1">
      <alignment vertical="center"/>
    </xf>
    <xf numFmtId="0" fontId="7" fillId="0" borderId="17" xfId="59" applyFont="1" applyBorder="1" applyAlignment="1">
      <alignment vertical="center"/>
    </xf>
    <xf numFmtId="175" fontId="7" fillId="0" borderId="18" xfId="89" applyNumberFormat="1" applyFont="1" applyFill="1" applyBorder="1" applyAlignment="1">
      <alignment vertical="center"/>
    </xf>
    <xf numFmtId="175" fontId="7" fillId="0" borderId="19" xfId="89" applyNumberFormat="1" applyFont="1" applyFill="1" applyBorder="1" applyAlignment="1">
      <alignment vertical="center"/>
    </xf>
    <xf numFmtId="175" fontId="7" fillId="0" borderId="20" xfId="89" applyNumberFormat="1" applyFont="1" applyFill="1" applyBorder="1" applyAlignment="1">
      <alignment vertical="center"/>
    </xf>
    <xf numFmtId="175" fontId="7" fillId="0" borderId="21" xfId="89" applyNumberFormat="1" applyFont="1" applyFill="1" applyBorder="1" applyAlignment="1">
      <alignment vertical="center"/>
    </xf>
    <xf numFmtId="175" fontId="7" fillId="0" borderId="22" xfId="89" applyNumberFormat="1" applyFont="1" applyFill="1" applyBorder="1" applyAlignment="1">
      <alignment vertical="center"/>
    </xf>
    <xf numFmtId="0" fontId="7" fillId="0" borderId="0" xfId="59" applyFont="1" applyFill="1" applyBorder="1"/>
    <xf numFmtId="0" fontId="22" fillId="0" borderId="0" xfId="89" applyFont="1" applyAlignment="1">
      <alignment vertical="center"/>
    </xf>
    <xf numFmtId="0" fontId="6" fillId="0" borderId="0" xfId="89" applyFont="1" applyAlignment="1">
      <alignment vertical="center"/>
    </xf>
    <xf numFmtId="0" fontId="7" fillId="0" borderId="0" xfId="59" applyFont="1" applyAlignment="1">
      <alignment vertical="center"/>
    </xf>
    <xf numFmtId="0" fontId="6" fillId="0" borderId="0" xfId="89" applyNumberFormat="1" applyFont="1" applyFill="1" applyBorder="1" applyAlignment="1">
      <alignment vertical="center" wrapText="1"/>
    </xf>
    <xf numFmtId="3" fontId="6" fillId="0" borderId="10" xfId="89" applyNumberFormat="1" applyFont="1" applyFill="1" applyBorder="1" applyAlignment="1">
      <alignment vertical="center"/>
    </xf>
    <xf numFmtId="3" fontId="6" fillId="0" borderId="23" xfId="89" applyNumberFormat="1" applyFont="1" applyFill="1" applyBorder="1" applyAlignment="1">
      <alignment vertical="center"/>
    </xf>
    <xf numFmtId="3" fontId="6" fillId="0" borderId="24" xfId="89" applyNumberFormat="1" applyFont="1" applyFill="1" applyBorder="1" applyAlignment="1">
      <alignment vertical="center"/>
    </xf>
    <xf numFmtId="3" fontId="6" fillId="0" borderId="25" xfId="89" applyNumberFormat="1" applyFont="1" applyFill="1" applyBorder="1" applyAlignment="1">
      <alignment vertical="center"/>
    </xf>
    <xf numFmtId="0" fontId="6" fillId="0" borderId="0" xfId="89" applyNumberFormat="1" applyFont="1" applyBorder="1" applyAlignment="1">
      <alignment vertical="center" wrapText="1"/>
    </xf>
    <xf numFmtId="3" fontId="6" fillId="0" borderId="11" xfId="89" applyNumberFormat="1" applyFont="1" applyFill="1" applyBorder="1" applyAlignment="1">
      <alignment vertical="center"/>
    </xf>
    <xf numFmtId="3" fontId="6" fillId="0" borderId="15" xfId="89" applyNumberFormat="1" applyFont="1" applyFill="1" applyBorder="1" applyAlignment="1">
      <alignment vertical="center"/>
    </xf>
    <xf numFmtId="3" fontId="6" fillId="0" borderId="26" xfId="89" applyNumberFormat="1" applyFont="1" applyFill="1" applyBorder="1" applyAlignment="1">
      <alignment vertical="center"/>
    </xf>
    <xf numFmtId="0" fontId="6" fillId="0" borderId="16" xfId="89" applyFont="1" applyBorder="1" applyAlignment="1">
      <alignment vertical="center"/>
    </xf>
    <xf numFmtId="0" fontId="6" fillId="0" borderId="17" xfId="89" applyNumberFormat="1" applyFont="1" applyBorder="1" applyAlignment="1">
      <alignment vertical="center" wrapText="1"/>
    </xf>
    <xf numFmtId="3" fontId="6" fillId="0" borderId="18" xfId="89" applyNumberFormat="1" applyFont="1" applyFill="1" applyBorder="1" applyAlignment="1">
      <alignment vertical="center"/>
    </xf>
    <xf numFmtId="3" fontId="6" fillId="0" borderId="19" xfId="89" applyNumberFormat="1" applyFont="1" applyFill="1" applyBorder="1" applyAlignment="1">
      <alignment vertical="center"/>
    </xf>
    <xf numFmtId="3" fontId="6" fillId="0" borderId="21" xfId="89" applyNumberFormat="1" applyFont="1" applyFill="1" applyBorder="1" applyAlignment="1">
      <alignment vertical="center"/>
    </xf>
    <xf numFmtId="3" fontId="6" fillId="0" borderId="22" xfId="89" applyNumberFormat="1" applyFont="1" applyFill="1" applyBorder="1" applyAlignment="1">
      <alignment vertical="center"/>
    </xf>
    <xf numFmtId="0" fontId="21" fillId="0" borderId="0" xfId="89" applyFont="1" applyAlignment="1">
      <alignment vertical="center"/>
    </xf>
    <xf numFmtId="0" fontId="13" fillId="0" borderId="0" xfId="89" applyFont="1" applyAlignment="1">
      <alignment horizontal="left" vertical="center"/>
    </xf>
    <xf numFmtId="0" fontId="6" fillId="0" borderId="0" xfId="89" applyFont="1" applyAlignment="1">
      <alignment horizontal="centerContinuous" vertical="center"/>
    </xf>
    <xf numFmtId="0" fontId="24" fillId="0" borderId="0" xfId="89" applyFont="1" applyFill="1" applyAlignment="1">
      <alignment horizontal="centerContinuous" vertical="center"/>
    </xf>
    <xf numFmtId="49" fontId="13" fillId="0" borderId="2" xfId="89" applyNumberFormat="1" applyFont="1" applyBorder="1" applyAlignment="1">
      <alignment horizontal="center"/>
    </xf>
    <xf numFmtId="0" fontId="23" fillId="0" borderId="27" xfId="89" applyFont="1" applyFill="1" applyBorder="1" applyAlignment="1">
      <alignment horizontal="left" vertical="center"/>
    </xf>
    <xf numFmtId="0" fontId="13" fillId="0" borderId="28" xfId="89" applyFont="1" applyBorder="1" applyAlignment="1">
      <alignment horizontal="center" vertical="center"/>
    </xf>
    <xf numFmtId="0" fontId="13" fillId="0" borderId="28" xfId="89" applyFont="1" applyBorder="1" applyAlignment="1">
      <alignment horizontal="left" vertical="center"/>
    </xf>
    <xf numFmtId="0" fontId="13" fillId="0" borderId="27" xfId="89" applyFont="1" applyBorder="1" applyAlignment="1">
      <alignment horizontal="centerContinuous" vertical="center"/>
    </xf>
    <xf numFmtId="0" fontId="13" fillId="0" borderId="29" xfId="89" applyFont="1" applyBorder="1" applyAlignment="1">
      <alignment horizontal="centerContinuous" vertical="center"/>
    </xf>
    <xf numFmtId="0" fontId="13" fillId="0" borderId="28" xfId="89" applyFont="1" applyBorder="1" applyAlignment="1">
      <alignment horizontal="centerContinuous" vertical="center"/>
    </xf>
    <xf numFmtId="49" fontId="13" fillId="0" borderId="16" xfId="89" applyNumberFormat="1" applyFont="1" applyBorder="1" applyAlignment="1">
      <alignment horizontal="center" vertical="justify"/>
    </xf>
    <xf numFmtId="179" fontId="6" fillId="0" borderId="30" xfId="89" applyNumberFormat="1" applyFont="1" applyBorder="1" applyAlignment="1">
      <alignment horizontal="center" vertical="center"/>
    </xf>
    <xf numFmtId="179" fontId="6" fillId="0" borderId="31" xfId="89" applyNumberFormat="1" applyFont="1" applyBorder="1" applyAlignment="1">
      <alignment horizontal="center" vertical="center"/>
    </xf>
    <xf numFmtId="179" fontId="13" fillId="0" borderId="32" xfId="89" applyNumberFormat="1" applyFont="1" applyBorder="1" applyAlignment="1">
      <alignment horizontal="center" vertical="center" wrapText="1"/>
    </xf>
    <xf numFmtId="179" fontId="13" fillId="0" borderId="33" xfId="89" applyNumberFormat="1" applyFont="1" applyBorder="1" applyAlignment="1">
      <alignment horizontal="center" vertical="center" wrapText="1"/>
    </xf>
    <xf numFmtId="179" fontId="6" fillId="0" borderId="34" xfId="89" applyNumberFormat="1" applyFont="1" applyBorder="1" applyAlignment="1">
      <alignment horizontal="center" vertical="center"/>
    </xf>
    <xf numFmtId="179" fontId="6" fillId="0" borderId="32" xfId="89" applyNumberFormat="1" applyFont="1" applyBorder="1" applyAlignment="1">
      <alignment horizontal="center" vertical="center"/>
    </xf>
    <xf numFmtId="179" fontId="6" fillId="0" borderId="35" xfId="89" applyNumberFormat="1" applyFont="1" applyBorder="1" applyAlignment="1">
      <alignment horizontal="center" vertical="center"/>
    </xf>
    <xf numFmtId="179" fontId="13" fillId="0" borderId="36" xfId="89" applyNumberFormat="1" applyFont="1" applyBorder="1" applyAlignment="1">
      <alignment horizontal="center" vertical="center" wrapText="1"/>
    </xf>
    <xf numFmtId="179" fontId="6" fillId="0" borderId="37" xfId="89" applyNumberFormat="1" applyFont="1" applyBorder="1" applyAlignment="1">
      <alignment horizontal="center" vertical="center"/>
    </xf>
    <xf numFmtId="180" fontId="6" fillId="0" borderId="9" xfId="89" applyNumberFormat="1" applyFont="1" applyBorder="1" applyAlignment="1">
      <alignment horizontal="center" vertical="center"/>
    </xf>
    <xf numFmtId="175" fontId="6" fillId="0" borderId="9" xfId="46" applyNumberFormat="1" applyFont="1" applyBorder="1" applyAlignment="1">
      <alignment vertical="center"/>
    </xf>
    <xf numFmtId="175" fontId="6" fillId="0" borderId="15" xfId="46" applyNumberFormat="1" applyFont="1" applyBorder="1" applyAlignment="1">
      <alignment vertical="center"/>
    </xf>
    <xf numFmtId="175" fontId="13" fillId="0" borderId="26" xfId="46" applyNumberFormat="1" applyFont="1" applyBorder="1" applyAlignment="1">
      <alignment vertical="center"/>
    </xf>
    <xf numFmtId="175" fontId="6" fillId="0" borderId="14" xfId="46" applyNumberFormat="1" applyFont="1" applyBorder="1" applyAlignment="1">
      <alignment vertical="center"/>
    </xf>
    <xf numFmtId="175" fontId="13" fillId="0" borderId="12" xfId="46" applyNumberFormat="1" applyFont="1" applyBorder="1" applyAlignment="1">
      <alignment horizontal="right" vertical="center"/>
    </xf>
    <xf numFmtId="175" fontId="13" fillId="0" borderId="26" xfId="46" applyNumberFormat="1" applyFont="1" applyBorder="1" applyAlignment="1">
      <alignment horizontal="right" vertical="center"/>
    </xf>
    <xf numFmtId="175" fontId="13" fillId="0" borderId="13" xfId="46" applyNumberFormat="1" applyFont="1" applyBorder="1" applyAlignment="1">
      <alignment horizontal="right" vertical="center"/>
    </xf>
    <xf numFmtId="180" fontId="6" fillId="0" borderId="3" xfId="89" applyNumberFormat="1" applyFont="1" applyBorder="1" applyAlignment="1">
      <alignment horizontal="center" vertical="center"/>
    </xf>
    <xf numFmtId="175" fontId="6" fillId="0" borderId="38" xfId="46" applyNumberFormat="1" applyFont="1" applyBorder="1" applyAlignment="1">
      <alignment vertical="center"/>
    </xf>
    <xf numFmtId="175" fontId="6" fillId="0" borderId="39" xfId="46" applyNumberFormat="1" applyFont="1" applyBorder="1" applyAlignment="1">
      <alignment vertical="center"/>
    </xf>
    <xf numFmtId="180" fontId="13" fillId="0" borderId="40" xfId="89" applyNumberFormat="1" applyFont="1" applyBorder="1" applyAlignment="1">
      <alignment horizontal="center" vertical="center" shrinkToFit="1"/>
    </xf>
    <xf numFmtId="175" fontId="13" fillId="0" borderId="41" xfId="89" applyNumberFormat="1" applyFont="1" applyBorder="1" applyAlignment="1">
      <alignment vertical="center"/>
    </xf>
    <xf numFmtId="175" fontId="13" fillId="0" borderId="42" xfId="89" applyNumberFormat="1" applyFont="1" applyBorder="1" applyAlignment="1">
      <alignment vertical="center"/>
    </xf>
    <xf numFmtId="175" fontId="13" fillId="0" borderId="7" xfId="89" applyNumberFormat="1" applyFont="1" applyBorder="1" applyAlignment="1">
      <alignment vertical="center"/>
    </xf>
    <xf numFmtId="175" fontId="13" fillId="0" borderId="24" xfId="89" applyNumberFormat="1" applyFont="1" applyBorder="1" applyAlignment="1">
      <alignment vertical="center"/>
    </xf>
    <xf numFmtId="175" fontId="13" fillId="0" borderId="43" xfId="89" applyNumberFormat="1" applyFont="1" applyBorder="1" applyAlignment="1">
      <alignment vertical="center"/>
    </xf>
    <xf numFmtId="175" fontId="13" fillId="0" borderId="44" xfId="89" applyNumberFormat="1" applyFont="1" applyBorder="1" applyAlignment="1">
      <alignment vertical="center"/>
    </xf>
    <xf numFmtId="175" fontId="13" fillId="0" borderId="8" xfId="89" applyNumberFormat="1" applyFont="1" applyBorder="1" applyAlignment="1">
      <alignment vertical="center"/>
    </xf>
    <xf numFmtId="49" fontId="6" fillId="0" borderId="40" xfId="89" applyNumberFormat="1" applyFont="1" applyBorder="1" applyAlignment="1">
      <alignment horizontal="center" wrapText="1"/>
    </xf>
    <xf numFmtId="175" fontId="6" fillId="0" borderId="40" xfId="89" applyNumberFormat="1" applyFont="1" applyBorder="1" applyAlignment="1">
      <alignment vertical="center"/>
    </xf>
    <xf numFmtId="175" fontId="6" fillId="0" borderId="7" xfId="89" applyNumberFormat="1" applyFont="1" applyBorder="1" applyAlignment="1">
      <alignment vertical="center"/>
    </xf>
    <xf numFmtId="175" fontId="6" fillId="0" borderId="6" xfId="89" applyNumberFormat="1" applyFont="1" applyBorder="1" applyAlignment="1">
      <alignment vertical="center"/>
    </xf>
    <xf numFmtId="175" fontId="6" fillId="0" borderId="45" xfId="89" applyNumberFormat="1" applyFont="1" applyBorder="1" applyAlignment="1">
      <alignment vertical="center"/>
    </xf>
    <xf numFmtId="175" fontId="6" fillId="0" borderId="46" xfId="89" applyNumberFormat="1" applyFont="1" applyBorder="1" applyAlignment="1">
      <alignment vertical="center"/>
    </xf>
    <xf numFmtId="175" fontId="6" fillId="0" borderId="8" xfId="89" applyNumberFormat="1" applyFont="1" applyBorder="1" applyAlignment="1">
      <alignment vertical="center"/>
    </xf>
    <xf numFmtId="0" fontId="6" fillId="0" borderId="30" xfId="89" applyFont="1" applyBorder="1" applyAlignment="1">
      <alignment horizontal="center" vertical="center" wrapText="1"/>
    </xf>
    <xf numFmtId="175" fontId="6" fillId="0" borderId="30" xfId="89" applyNumberFormat="1" applyFont="1" applyBorder="1" applyAlignment="1">
      <alignment vertical="center"/>
    </xf>
    <xf numFmtId="175" fontId="6" fillId="0" borderId="31" xfId="89" applyNumberFormat="1" applyFont="1" applyBorder="1" applyAlignment="1">
      <alignment vertical="center"/>
    </xf>
    <xf numFmtId="175" fontId="6" fillId="0" borderId="37" xfId="89" applyNumberFormat="1" applyFont="1" applyBorder="1" applyAlignment="1">
      <alignment vertical="center"/>
    </xf>
    <xf numFmtId="175" fontId="6" fillId="0" borderId="35" xfId="89" applyNumberFormat="1" applyFont="1" applyBorder="1" applyAlignment="1">
      <alignment vertical="center"/>
    </xf>
    <xf numFmtId="175" fontId="6" fillId="0" borderId="33" xfId="89" applyNumberFormat="1" applyFont="1" applyBorder="1" applyAlignment="1">
      <alignment vertical="center"/>
    </xf>
    <xf numFmtId="175" fontId="6" fillId="0" borderId="34" xfId="89" applyNumberFormat="1" applyFont="1" applyBorder="1" applyAlignment="1">
      <alignment vertical="center"/>
    </xf>
    <xf numFmtId="175" fontId="6" fillId="0" borderId="32" xfId="89" applyNumberFormat="1" applyFont="1" applyBorder="1" applyAlignment="1">
      <alignment vertical="center"/>
    </xf>
    <xf numFmtId="49" fontId="13" fillId="0" borderId="2" xfId="89" applyNumberFormat="1" applyFont="1" applyBorder="1" applyAlignment="1">
      <alignment horizontal="center" vertical="center"/>
    </xf>
    <xf numFmtId="49" fontId="13" fillId="0" borderId="16" xfId="89" applyNumberFormat="1" applyFont="1" applyBorder="1" applyAlignment="1">
      <alignment horizontal="center" vertical="center"/>
    </xf>
    <xf numFmtId="175" fontId="13" fillId="0" borderId="13" xfId="46" applyNumberFormat="1" applyFont="1" applyBorder="1" applyAlignment="1">
      <alignment vertical="center"/>
    </xf>
    <xf numFmtId="175" fontId="13" fillId="0" borderId="47" xfId="46" applyNumberFormat="1" applyFont="1" applyBorder="1" applyAlignment="1">
      <alignment vertical="center"/>
    </xf>
    <xf numFmtId="0" fontId="13" fillId="0" borderId="0" xfId="46" applyFont="1" applyAlignment="1">
      <alignment horizontal="left"/>
    </xf>
    <xf numFmtId="0" fontId="6" fillId="0" borderId="0" xfId="46" applyFont="1" applyAlignment="1"/>
    <xf numFmtId="167" fontId="6" fillId="0" borderId="0" xfId="46" applyNumberFormat="1" applyFont="1" applyBorder="1" applyAlignment="1">
      <alignment horizontal="right"/>
    </xf>
    <xf numFmtId="167" fontId="6" fillId="0" borderId="9" xfId="46" applyNumberFormat="1" applyFont="1" applyBorder="1" applyAlignment="1"/>
    <xf numFmtId="167" fontId="6" fillId="0" borderId="15" xfId="46" applyNumberFormat="1" applyFont="1" applyBorder="1" applyAlignment="1">
      <alignment horizontal="right"/>
    </xf>
    <xf numFmtId="167" fontId="6" fillId="0" borderId="15" xfId="46" applyNumberFormat="1" applyFont="1" applyBorder="1" applyAlignment="1"/>
    <xf numFmtId="167" fontId="13" fillId="0" borderId="49" xfId="46" applyNumberFormat="1" applyFont="1" applyBorder="1" applyAlignment="1">
      <alignment horizontal="right"/>
    </xf>
    <xf numFmtId="167" fontId="6" fillId="0" borderId="9" xfId="46" applyNumberFormat="1" applyFont="1" applyBorder="1" applyAlignment="1">
      <alignment horizontal="right"/>
    </xf>
    <xf numFmtId="167" fontId="13" fillId="0" borderId="50" xfId="46" applyNumberFormat="1" applyFont="1" applyBorder="1" applyAlignment="1"/>
    <xf numFmtId="0" fontId="8" fillId="0" borderId="0" xfId="89" applyFont="1" applyAlignment="1">
      <alignment vertical="center"/>
    </xf>
    <xf numFmtId="0" fontId="10" fillId="0" borderId="0" xfId="89" applyFont="1" applyAlignment="1"/>
    <xf numFmtId="0" fontId="10" fillId="0" borderId="0" xfId="89" applyFont="1" applyAlignment="1">
      <alignment vertical="center"/>
    </xf>
    <xf numFmtId="0" fontId="8" fillId="0" borderId="0" xfId="59" applyFont="1" applyFill="1" applyBorder="1"/>
    <xf numFmtId="0" fontId="6" fillId="0" borderId="0" xfId="59" applyFont="1"/>
    <xf numFmtId="0" fontId="8" fillId="0" borderId="0" xfId="59" applyFont="1"/>
    <xf numFmtId="0" fontId="8" fillId="0" borderId="51" xfId="59" applyFont="1" applyBorder="1" applyAlignment="1">
      <alignment wrapText="1"/>
    </xf>
    <xf numFmtId="0" fontId="7" fillId="0" borderId="0" xfId="59" applyFont="1"/>
    <xf numFmtId="0" fontId="6" fillId="0" borderId="0" xfId="59" applyFont="1" applyAlignment="1">
      <alignment horizontal="left" vertical="center"/>
    </xf>
    <xf numFmtId="0" fontId="6" fillId="0" borderId="0" xfId="46" applyFont="1" applyAlignment="1">
      <alignment vertical="center"/>
    </xf>
    <xf numFmtId="170" fontId="13" fillId="0" borderId="0" xfId="46" applyNumberFormat="1" applyFont="1" applyAlignment="1">
      <alignment vertical="center"/>
    </xf>
    <xf numFmtId="0" fontId="5" fillId="0" borderId="2" xfId="46" applyFont="1" applyBorder="1"/>
    <xf numFmtId="0" fontId="6" fillId="0" borderId="52" xfId="46" applyFont="1" applyBorder="1"/>
    <xf numFmtId="0" fontId="13" fillId="0" borderId="54" xfId="46" applyFont="1" applyBorder="1" applyAlignment="1">
      <alignment horizontal="center" vertical="center"/>
    </xf>
    <xf numFmtId="1" fontId="4" fillId="0" borderId="9" xfId="46" applyNumberFormat="1" applyFont="1" applyBorder="1"/>
    <xf numFmtId="170" fontId="15" fillId="0" borderId="26" xfId="46" applyNumberFormat="1" applyFont="1" applyBorder="1"/>
    <xf numFmtId="0" fontId="6" fillId="0" borderId="12" xfId="46" applyFont="1" applyBorder="1"/>
    <xf numFmtId="0" fontId="6" fillId="0" borderId="13" xfId="46" applyFont="1" applyBorder="1"/>
    <xf numFmtId="167" fontId="6" fillId="0" borderId="26" xfId="46" applyNumberFormat="1" applyFont="1" applyBorder="1"/>
    <xf numFmtId="167" fontId="4" fillId="0" borderId="9" xfId="46" applyNumberFormat="1" applyFont="1" applyBorder="1"/>
    <xf numFmtId="167" fontId="6" fillId="0" borderId="12" xfId="46" applyNumberFormat="1" applyFont="1" applyFill="1" applyBorder="1"/>
    <xf numFmtId="183" fontId="4" fillId="0" borderId="9" xfId="46" applyNumberFormat="1" applyFont="1" applyBorder="1"/>
    <xf numFmtId="183" fontId="6" fillId="0" borderId="26" xfId="46" applyNumberFormat="1" applyFont="1" applyBorder="1"/>
    <xf numFmtId="183" fontId="6" fillId="0" borderId="12" xfId="46" applyNumberFormat="1" applyFont="1" applyFill="1" applyBorder="1"/>
    <xf numFmtId="183" fontId="4" fillId="0" borderId="16" xfId="46" applyNumberFormat="1" applyFont="1" applyBorder="1"/>
    <xf numFmtId="183" fontId="6" fillId="0" borderId="22" xfId="46" applyNumberFormat="1" applyFont="1" applyBorder="1"/>
    <xf numFmtId="170" fontId="6" fillId="0" borderId="55" xfId="46" applyNumberFormat="1" applyFont="1" applyFill="1" applyBorder="1"/>
    <xf numFmtId="0" fontId="5" fillId="0" borderId="0" xfId="46" applyFont="1" applyBorder="1"/>
    <xf numFmtId="170" fontId="13" fillId="0" borderId="0" xfId="46" applyNumberFormat="1" applyFont="1" applyAlignment="1">
      <alignment horizontal="left"/>
    </xf>
    <xf numFmtId="0" fontId="6" fillId="0" borderId="0" xfId="46" applyFont="1" applyBorder="1" applyAlignment="1"/>
    <xf numFmtId="170" fontId="25" fillId="0" borderId="0" xfId="46" applyNumberFormat="1" applyFont="1" applyAlignment="1">
      <alignment vertical="center"/>
    </xf>
    <xf numFmtId="170" fontId="13" fillId="0" borderId="0" xfId="46" applyNumberFormat="1" applyFont="1" applyBorder="1" applyAlignment="1">
      <alignment vertical="center"/>
    </xf>
    <xf numFmtId="0" fontId="6" fillId="0" borderId="0" xfId="46" applyFont="1" applyBorder="1" applyAlignment="1">
      <alignment vertical="center"/>
    </xf>
    <xf numFmtId="1" fontId="4" fillId="0" borderId="2" xfId="46" applyNumberFormat="1" applyFont="1" applyBorder="1"/>
    <xf numFmtId="170" fontId="13" fillId="0" borderId="26" xfId="46" applyNumberFormat="1" applyFont="1" applyBorder="1"/>
    <xf numFmtId="170" fontId="6" fillId="0" borderId="12" xfId="46" applyNumberFormat="1" applyFont="1" applyFill="1" applyBorder="1"/>
    <xf numFmtId="170" fontId="7" fillId="0" borderId="12" xfId="46" applyNumberFormat="1" applyFont="1" applyFill="1" applyBorder="1"/>
    <xf numFmtId="0" fontId="5" fillId="0" borderId="16" xfId="46" applyFont="1" applyBorder="1"/>
    <xf numFmtId="0" fontId="7" fillId="0" borderId="22" xfId="46" applyFont="1" applyBorder="1"/>
    <xf numFmtId="170" fontId="7" fillId="0" borderId="55" xfId="46" applyNumberFormat="1" applyFont="1" applyFill="1" applyBorder="1"/>
    <xf numFmtId="0" fontId="9" fillId="0" borderId="0" xfId="46" applyFont="1" applyBorder="1"/>
    <xf numFmtId="170" fontId="9" fillId="0" borderId="0" xfId="46" applyNumberFormat="1" applyFont="1" applyFill="1" applyBorder="1"/>
    <xf numFmtId="170" fontId="13" fillId="0" borderId="0" xfId="46" applyNumberFormat="1" applyFont="1" applyAlignment="1">
      <alignment horizontal="left" vertical="center"/>
    </xf>
    <xf numFmtId="0" fontId="6" fillId="0" borderId="0" xfId="46" applyFont="1" applyBorder="1"/>
    <xf numFmtId="170" fontId="13" fillId="0" borderId="0" xfId="46" applyNumberFormat="1" applyFont="1" applyBorder="1"/>
    <xf numFmtId="170" fontId="26" fillId="0" borderId="2" xfId="46" applyNumberFormat="1" applyFont="1" applyBorder="1" applyAlignment="1">
      <alignment vertical="center"/>
    </xf>
    <xf numFmtId="0" fontId="7" fillId="0" borderId="52" xfId="46" applyFont="1" applyBorder="1"/>
    <xf numFmtId="170" fontId="13" fillId="0" borderId="22" xfId="46" applyNumberFormat="1" applyFont="1" applyBorder="1"/>
    <xf numFmtId="170" fontId="6" fillId="0" borderId="53" xfId="46" applyNumberFormat="1" applyFont="1" applyFill="1" applyBorder="1"/>
    <xf numFmtId="0" fontId="27" fillId="0" borderId="0" xfId="46" applyFont="1" applyAlignment="1">
      <alignment horizontal="left"/>
    </xf>
    <xf numFmtId="0" fontId="28" fillId="0" borderId="0" xfId="46" applyFont="1" applyAlignment="1">
      <alignment horizontal="left"/>
    </xf>
    <xf numFmtId="0" fontId="6" fillId="0" borderId="22" xfId="46" applyFont="1" applyBorder="1" applyAlignment="1">
      <alignment horizontal="left" vertical="center" wrapText="1"/>
    </xf>
    <xf numFmtId="0" fontId="5" fillId="0" borderId="9" xfId="46" applyFont="1" applyBorder="1"/>
    <xf numFmtId="0" fontId="6" fillId="0" borderId="52" xfId="46" applyFont="1" applyFill="1" applyBorder="1" applyAlignment="1">
      <alignment vertical="center"/>
    </xf>
    <xf numFmtId="176" fontId="6" fillId="0" borderId="12" xfId="46" applyNumberFormat="1" applyFont="1" applyFill="1" applyBorder="1" applyAlignment="1">
      <alignment horizontal="right" vertical="center"/>
    </xf>
    <xf numFmtId="0" fontId="6" fillId="0" borderId="26" xfId="46" applyFont="1" applyBorder="1" applyAlignment="1">
      <alignment vertical="center" wrapText="1"/>
    </xf>
    <xf numFmtId="185" fontId="6" fillId="0" borderId="12" xfId="46" applyNumberFormat="1" applyFont="1" applyFill="1" applyBorder="1" applyAlignment="1">
      <alignment vertical="center"/>
    </xf>
    <xf numFmtId="0" fontId="5" fillId="0" borderId="16" xfId="46" applyFont="1" applyBorder="1" applyAlignment="1">
      <alignment horizontal="left" vertical="center" wrapText="1"/>
    </xf>
    <xf numFmtId="185" fontId="6" fillId="0" borderId="55" xfId="46" applyNumberFormat="1" applyFont="1" applyFill="1" applyBorder="1" applyAlignment="1">
      <alignment vertical="center"/>
    </xf>
    <xf numFmtId="0" fontId="6" fillId="0" borderId="0" xfId="46" applyFont="1" applyBorder="1" applyAlignment="1">
      <alignment horizontal="left" vertical="center" wrapText="1"/>
    </xf>
    <xf numFmtId="0" fontId="7" fillId="0" borderId="0" xfId="46" applyFont="1"/>
    <xf numFmtId="185" fontId="6" fillId="0" borderId="0" xfId="46" applyNumberFormat="1" applyFont="1" applyFill="1" applyBorder="1" applyAlignment="1">
      <alignment vertical="center"/>
    </xf>
    <xf numFmtId="0" fontId="8" fillId="0" borderId="0" xfId="46" applyFont="1"/>
    <xf numFmtId="38" fontId="6" fillId="0" borderId="0" xfId="2" applyNumberFormat="1" applyFont="1"/>
    <xf numFmtId="0" fontId="9" fillId="0" borderId="0" xfId="46" applyFont="1"/>
    <xf numFmtId="0" fontId="3" fillId="0" borderId="0" xfId="87"/>
    <xf numFmtId="0" fontId="13" fillId="0" borderId="0" xfId="46" applyFont="1" applyBorder="1" applyAlignment="1">
      <alignment horizontal="left"/>
    </xf>
    <xf numFmtId="0" fontId="13" fillId="0" borderId="17" xfId="46" applyFont="1" applyBorder="1" applyAlignment="1">
      <alignment horizontal="centerContinuous"/>
    </xf>
    <xf numFmtId="0" fontId="13" fillId="0" borderId="48" xfId="46" applyFont="1" applyBorder="1" applyAlignment="1">
      <alignment horizontal="centerContinuous" vertical="center"/>
    </xf>
    <xf numFmtId="0" fontId="13" fillId="0" borderId="1" xfId="46" applyFont="1" applyBorder="1" applyAlignment="1">
      <alignment horizontal="centerContinuous"/>
    </xf>
    <xf numFmtId="0" fontId="13" fillId="0" borderId="57" xfId="46" applyFont="1" applyBorder="1" applyAlignment="1">
      <alignment horizontal="centerContinuous" vertical="center" wrapText="1"/>
    </xf>
    <xf numFmtId="0" fontId="6" fillId="0" borderId="58" xfId="46" applyFont="1" applyBorder="1" applyAlignment="1">
      <alignment horizontal="center" vertical="center"/>
    </xf>
    <xf numFmtId="0" fontId="6" fillId="0" borderId="49" xfId="46" applyFont="1" applyBorder="1" applyAlignment="1">
      <alignment horizontal="center" vertical="center"/>
    </xf>
    <xf numFmtId="0" fontId="6" fillId="0" borderId="58" xfId="46" applyFont="1" applyBorder="1" applyAlignment="1">
      <alignment horizontal="centerContinuous" vertical="center"/>
    </xf>
    <xf numFmtId="0" fontId="6" fillId="0" borderId="49" xfId="46" applyFont="1" applyBorder="1" applyAlignment="1">
      <alignment horizontal="centerContinuous" vertical="center"/>
    </xf>
    <xf numFmtId="0" fontId="13" fillId="0" borderId="53" xfId="46" applyFont="1" applyBorder="1" applyAlignment="1">
      <alignment horizontal="centerContinuous" vertical="center" wrapText="1"/>
    </xf>
    <xf numFmtId="0" fontId="13" fillId="0" borderId="59" xfId="46" applyFont="1" applyBorder="1" applyAlignment="1">
      <alignment horizontal="centerContinuous" vertical="center" wrapText="1"/>
    </xf>
    <xf numFmtId="0" fontId="16" fillId="0" borderId="60" xfId="46" applyFont="1" applyBorder="1" applyAlignment="1">
      <alignment vertical="center"/>
    </xf>
    <xf numFmtId="3" fontId="16" fillId="0" borderId="14" xfId="87" applyNumberFormat="1" applyFont="1" applyBorder="1" applyAlignment="1">
      <alignment vertical="center"/>
    </xf>
    <xf numFmtId="3" fontId="16" fillId="0" borderId="15" xfId="87" applyNumberFormat="1" applyFont="1" applyBorder="1" applyAlignment="1">
      <alignment vertical="center"/>
    </xf>
    <xf numFmtId="3" fontId="20" fillId="0" borderId="12" xfId="46" applyNumberFormat="1" applyFont="1" applyBorder="1" applyAlignment="1">
      <alignment vertical="center"/>
    </xf>
    <xf numFmtId="4" fontId="16" fillId="0" borderId="60" xfId="46" applyNumberFormat="1" applyFont="1" applyFill="1" applyBorder="1" applyAlignment="1">
      <alignment vertical="center"/>
    </xf>
    <xf numFmtId="3" fontId="20" fillId="0" borderId="0" xfId="46" applyNumberFormat="1" applyFont="1" applyBorder="1" applyAlignment="1">
      <alignment vertical="center"/>
    </xf>
    <xf numFmtId="0" fontId="20" fillId="0" borderId="61" xfId="46" applyFont="1" applyBorder="1" applyAlignment="1">
      <alignment horizontal="left" vertical="center" shrinkToFit="1"/>
    </xf>
    <xf numFmtId="3" fontId="20" fillId="0" borderId="58" xfId="46" applyNumberFormat="1" applyFont="1" applyBorder="1" applyAlignment="1">
      <alignment vertical="center"/>
    </xf>
    <xf numFmtId="4" fontId="20" fillId="0" borderId="61" xfId="46" applyNumberFormat="1" applyFont="1" applyBorder="1" applyAlignment="1">
      <alignment vertical="center"/>
    </xf>
    <xf numFmtId="3" fontId="20" fillId="0" borderId="48" xfId="46" applyNumberFormat="1" applyFont="1" applyBorder="1" applyAlignment="1">
      <alignment vertical="center"/>
    </xf>
    <xf numFmtId="0" fontId="20" fillId="0" borderId="60" xfId="46" applyFont="1" applyBorder="1" applyAlignment="1">
      <alignment horizontal="left" vertical="center" shrinkToFit="1"/>
    </xf>
    <xf numFmtId="3" fontId="16" fillId="0" borderId="14" xfId="46" applyNumberFormat="1" applyFont="1" applyBorder="1" applyAlignment="1">
      <alignment vertical="center"/>
    </xf>
    <xf numFmtId="3" fontId="16" fillId="0" borderId="15" xfId="46" applyNumberFormat="1" applyFont="1" applyBorder="1" applyAlignment="1">
      <alignment vertical="center"/>
    </xf>
    <xf numFmtId="4" fontId="16" fillId="0" borderId="62" xfId="46" applyNumberFormat="1" applyFont="1" applyBorder="1" applyAlignment="1">
      <alignment vertical="center"/>
    </xf>
    <xf numFmtId="0" fontId="20" fillId="0" borderId="63" xfId="46" applyFont="1" applyBorder="1" applyAlignment="1">
      <alignment vertical="center" shrinkToFit="1"/>
    </xf>
    <xf numFmtId="3" fontId="30" fillId="0" borderId="64" xfId="46" applyNumberFormat="1" applyFont="1" applyBorder="1" applyAlignment="1">
      <alignment vertical="center"/>
    </xf>
    <xf numFmtId="4" fontId="30" fillId="0" borderId="63" xfId="46" applyNumberFormat="1" applyFont="1" applyBorder="1" applyAlignment="1">
      <alignment vertical="center"/>
    </xf>
    <xf numFmtId="3" fontId="30" fillId="0" borderId="65" xfId="46" applyNumberFormat="1" applyFont="1" applyBorder="1" applyAlignment="1">
      <alignment vertical="center"/>
    </xf>
    <xf numFmtId="0" fontId="5" fillId="0" borderId="0" xfId="87" applyFont="1" applyAlignment="1">
      <alignment vertical="center"/>
    </xf>
    <xf numFmtId="0" fontId="13" fillId="0" borderId="0" xfId="87" applyFont="1" applyAlignment="1">
      <alignment vertical="center"/>
    </xf>
    <xf numFmtId="0" fontId="6" fillId="0" borderId="0" xfId="87" applyFont="1" applyAlignment="1">
      <alignment vertical="center"/>
    </xf>
    <xf numFmtId="0" fontId="13" fillId="0" borderId="57" xfId="87" applyFont="1" applyBorder="1" applyAlignment="1">
      <alignment horizontal="center" vertical="center" wrapText="1"/>
    </xf>
    <xf numFmtId="0" fontId="13" fillId="0" borderId="28" xfId="87" applyFont="1" applyBorder="1" applyAlignment="1">
      <alignment horizontal="center" vertical="center"/>
    </xf>
    <xf numFmtId="0" fontId="13" fillId="0" borderId="48" xfId="87" applyFont="1" applyBorder="1" applyAlignment="1">
      <alignment horizontal="center" vertical="center"/>
    </xf>
    <xf numFmtId="0" fontId="13" fillId="0" borderId="29" xfId="87" applyFont="1" applyBorder="1" applyAlignment="1">
      <alignment horizontal="center" vertical="center"/>
    </xf>
    <xf numFmtId="0" fontId="6" fillId="0" borderId="56" xfId="87" applyFont="1" applyBorder="1" applyAlignment="1">
      <alignment horizontal="center" vertical="center"/>
    </xf>
    <xf numFmtId="0" fontId="6" fillId="0" borderId="49" xfId="87" applyFont="1" applyBorder="1" applyAlignment="1">
      <alignment horizontal="center" vertical="center"/>
    </xf>
    <xf numFmtId="0" fontId="13" fillId="0" borderId="1" xfId="87" applyFont="1" applyBorder="1" applyAlignment="1">
      <alignment horizontal="center" vertical="center" wrapText="1"/>
    </xf>
    <xf numFmtId="0" fontId="31" fillId="0" borderId="57" xfId="87" applyFont="1" applyBorder="1" applyAlignment="1">
      <alignment horizontal="center" vertical="center"/>
    </xf>
    <xf numFmtId="168" fontId="6" fillId="0" borderId="14" xfId="87" applyNumberFormat="1" applyFont="1" applyBorder="1" applyAlignment="1">
      <alignment horizontal="right" vertical="center"/>
    </xf>
    <xf numFmtId="168" fontId="6" fillId="0" borderId="15" xfId="87" applyNumberFormat="1" applyFont="1" applyBorder="1" applyAlignment="1">
      <alignment horizontal="right" vertical="center"/>
    </xf>
    <xf numFmtId="168" fontId="13" fillId="0" borderId="13" xfId="87" applyNumberFormat="1" applyFont="1" applyBorder="1" applyAlignment="1">
      <alignment horizontal="right" vertical="center"/>
    </xf>
    <xf numFmtId="0" fontId="31" fillId="0" borderId="60" xfId="87" applyFont="1" applyBorder="1" applyAlignment="1">
      <alignment horizontal="center" vertical="center"/>
    </xf>
    <xf numFmtId="0" fontId="32" fillId="0" borderId="61" xfId="87" applyFont="1" applyBorder="1" applyAlignment="1">
      <alignment horizontal="center" vertical="center"/>
    </xf>
    <xf numFmtId="168" fontId="13" fillId="0" borderId="58" xfId="87" applyNumberFormat="1" applyFont="1" applyBorder="1" applyAlignment="1">
      <alignment horizontal="right" vertical="center"/>
    </xf>
    <xf numFmtId="168" fontId="13" fillId="0" borderId="49" xfId="87" applyNumberFormat="1" applyFont="1" applyBorder="1" applyAlignment="1">
      <alignment horizontal="right" vertical="center"/>
    </xf>
    <xf numFmtId="168" fontId="13" fillId="0" borderId="54" xfId="87" applyNumberFormat="1" applyFont="1" applyBorder="1" applyAlignment="1">
      <alignment horizontal="right" vertical="center"/>
    </xf>
    <xf numFmtId="0" fontId="32" fillId="0" borderId="57" xfId="87" applyFont="1" applyBorder="1" applyAlignment="1">
      <alignment horizontal="center" vertical="center"/>
    </xf>
    <xf numFmtId="168" fontId="13" fillId="0" borderId="66" xfId="87" applyNumberFormat="1" applyFont="1" applyBorder="1" applyAlignment="1">
      <alignment horizontal="right" vertical="center"/>
    </xf>
    <xf numFmtId="168" fontId="13" fillId="0" borderId="67" xfId="87" applyNumberFormat="1" applyFont="1" applyBorder="1" applyAlignment="1">
      <alignment horizontal="right" vertical="center"/>
    </xf>
    <xf numFmtId="168" fontId="13" fillId="0" borderId="68" xfId="87" applyNumberFormat="1" applyFont="1" applyBorder="1" applyAlignment="1">
      <alignment horizontal="right" vertical="center"/>
    </xf>
    <xf numFmtId="0" fontId="15" fillId="0" borderId="63" xfId="87" applyFont="1" applyBorder="1" applyAlignment="1">
      <alignment horizontal="center" vertical="center"/>
    </xf>
    <xf numFmtId="168" fontId="15" fillId="0" borderId="64" xfId="87" applyNumberFormat="1" applyFont="1" applyBorder="1" applyAlignment="1">
      <alignment horizontal="right" vertical="center"/>
    </xf>
    <xf numFmtId="168" fontId="15" fillId="0" borderId="50" xfId="87" applyNumberFormat="1" applyFont="1" applyBorder="1" applyAlignment="1">
      <alignment horizontal="right" vertical="center"/>
    </xf>
    <xf numFmtId="168" fontId="15" fillId="0" borderId="69" xfId="87" applyNumberFormat="1" applyFont="1" applyBorder="1" applyAlignment="1">
      <alignment horizontal="right" vertical="center"/>
    </xf>
    <xf numFmtId="0" fontId="8" fillId="0" borderId="0" xfId="87" applyFont="1" applyAlignment="1">
      <alignment vertical="center"/>
    </xf>
    <xf numFmtId="0" fontId="13" fillId="0" borderId="56" xfId="87" applyFont="1" applyBorder="1" applyAlignment="1">
      <alignment horizontal="center" vertical="center"/>
    </xf>
    <xf numFmtId="0" fontId="6" fillId="0" borderId="1" xfId="87" applyFont="1" applyBorder="1" applyAlignment="1">
      <alignment horizontal="center" vertical="center"/>
    </xf>
    <xf numFmtId="168" fontId="6" fillId="0" borderId="70" xfId="87" applyNumberFormat="1" applyFont="1" applyBorder="1" applyAlignment="1">
      <alignment horizontal="right" vertical="center"/>
    </xf>
    <xf numFmtId="168" fontId="13" fillId="0" borderId="71" xfId="87" applyNumberFormat="1" applyFont="1" applyBorder="1" applyAlignment="1">
      <alignment horizontal="right" vertical="center"/>
    </xf>
    <xf numFmtId="168" fontId="13" fillId="0" borderId="1" xfId="87" applyNumberFormat="1" applyFont="1" applyBorder="1" applyAlignment="1">
      <alignment horizontal="right" vertical="center"/>
    </xf>
    <xf numFmtId="0" fontId="8" fillId="0" borderId="0" xfId="87" applyFont="1"/>
    <xf numFmtId="0" fontId="13" fillId="0" borderId="0" xfId="87" applyFont="1" applyAlignment="1">
      <alignment horizontal="left" vertical="center"/>
    </xf>
    <xf numFmtId="0" fontId="13" fillId="0" borderId="2" xfId="87" applyFont="1" applyBorder="1" applyAlignment="1">
      <alignment horizontal="center" vertical="center"/>
    </xf>
    <xf numFmtId="0" fontId="13" fillId="0" borderId="1" xfId="87" applyFont="1" applyBorder="1" applyAlignment="1">
      <alignment horizontal="center" vertical="center"/>
    </xf>
    <xf numFmtId="0" fontId="13" fillId="0" borderId="54" xfId="87" applyFont="1" applyBorder="1" applyAlignment="1">
      <alignment horizontal="center" vertical="center" wrapText="1"/>
    </xf>
    <xf numFmtId="168" fontId="6" fillId="0" borderId="9" xfId="87" applyNumberFormat="1" applyFont="1" applyBorder="1" applyAlignment="1">
      <alignment horizontal="right" vertical="center"/>
    </xf>
    <xf numFmtId="168" fontId="13" fillId="0" borderId="26" xfId="87" applyNumberFormat="1" applyFont="1" applyBorder="1" applyAlignment="1">
      <alignment horizontal="right" vertical="center"/>
    </xf>
    <xf numFmtId="168" fontId="13" fillId="0" borderId="56" xfId="87" applyNumberFormat="1" applyFont="1" applyBorder="1" applyAlignment="1">
      <alignment horizontal="right" vertical="center"/>
    </xf>
    <xf numFmtId="168" fontId="13" fillId="0" borderId="9" xfId="87" applyNumberFormat="1" applyFont="1" applyBorder="1" applyAlignment="1">
      <alignment horizontal="right" vertical="center"/>
    </xf>
    <xf numFmtId="168" fontId="13" fillId="0" borderId="15" xfId="87" applyNumberFormat="1" applyFont="1" applyBorder="1" applyAlignment="1">
      <alignment horizontal="right" vertical="center"/>
    </xf>
    <xf numFmtId="168" fontId="15" fillId="0" borderId="72" xfId="87" applyNumberFormat="1" applyFont="1" applyBorder="1" applyAlignment="1">
      <alignment horizontal="right" vertical="center"/>
    </xf>
    <xf numFmtId="168" fontId="15" fillId="0" borderId="73" xfId="87" applyNumberFormat="1" applyFont="1" applyBorder="1" applyAlignment="1">
      <alignment horizontal="right" vertical="center"/>
    </xf>
    <xf numFmtId="0" fontId="5" fillId="0" borderId="0" xfId="87" applyFont="1"/>
    <xf numFmtId="0" fontId="13" fillId="0" borderId="0" xfId="87" applyFont="1" applyAlignment="1">
      <alignment horizontal="left"/>
    </xf>
    <xf numFmtId="0" fontId="6" fillId="0" borderId="0" xfId="87" applyFont="1"/>
    <xf numFmtId="0" fontId="5" fillId="0" borderId="0" xfId="87" applyFont="1" applyAlignment="1">
      <alignment horizontal="center"/>
    </xf>
    <xf numFmtId="0" fontId="13" fillId="0" borderId="51" xfId="87" applyFont="1" applyBorder="1" applyAlignment="1">
      <alignment horizontal="center" vertical="center"/>
    </xf>
    <xf numFmtId="0" fontId="13" fillId="0" borderId="52" xfId="87" applyFont="1" applyBorder="1" applyAlignment="1">
      <alignment horizontal="center" vertical="center"/>
    </xf>
    <xf numFmtId="0" fontId="6" fillId="0" borderId="48" xfId="87" applyFont="1" applyBorder="1" applyAlignment="1">
      <alignment horizontal="center" vertical="center"/>
    </xf>
    <xf numFmtId="0" fontId="6" fillId="0" borderId="60" xfId="87" applyFont="1" applyBorder="1" applyAlignment="1">
      <alignment horizontal="center"/>
    </xf>
    <xf numFmtId="167" fontId="6" fillId="0" borderId="14" xfId="87" applyNumberFormat="1" applyFont="1" applyBorder="1" applyAlignment="1">
      <alignment horizontal="right"/>
    </xf>
    <xf numFmtId="167" fontId="6" fillId="0" borderId="15" xfId="87" applyNumberFormat="1" applyFont="1" applyBorder="1" applyAlignment="1">
      <alignment horizontal="right"/>
    </xf>
    <xf numFmtId="167" fontId="13" fillId="0" borderId="13" xfId="87" applyNumberFormat="1" applyFont="1" applyBorder="1" applyAlignment="1">
      <alignment horizontal="right"/>
    </xf>
    <xf numFmtId="0" fontId="13" fillId="0" borderId="63" xfId="87" applyFont="1" applyBorder="1" applyAlignment="1">
      <alignment horizontal="center" vertical="center"/>
    </xf>
    <xf numFmtId="167" fontId="13" fillId="0" borderId="74" xfId="87" applyNumberFormat="1" applyFont="1" applyBorder="1" applyAlignment="1">
      <alignment horizontal="right" vertical="center"/>
    </xf>
    <xf numFmtId="167" fontId="13" fillId="0" borderId="50" xfId="87" applyNumberFormat="1" applyFont="1" applyBorder="1" applyAlignment="1">
      <alignment horizontal="right" vertical="center"/>
    </xf>
    <xf numFmtId="167" fontId="13" fillId="0" borderId="73" xfId="87" applyNumberFormat="1" applyFont="1" applyBorder="1" applyAlignment="1">
      <alignment horizontal="right" vertical="center"/>
    </xf>
    <xf numFmtId="167" fontId="13" fillId="0" borderId="69" xfId="87" applyNumberFormat="1" applyFont="1" applyBorder="1" applyAlignment="1">
      <alignment horizontal="right" vertical="center"/>
    </xf>
    <xf numFmtId="0" fontId="6" fillId="0" borderId="9" xfId="87" applyFont="1" applyBorder="1" applyAlignment="1">
      <alignment horizontal="center"/>
    </xf>
    <xf numFmtId="168" fontId="6" fillId="0" borderId="70" xfId="87" applyNumberFormat="1" applyFont="1" applyBorder="1" applyAlignment="1">
      <alignment horizontal="right"/>
    </xf>
    <xf numFmtId="168" fontId="6" fillId="0" borderId="15" xfId="87" applyNumberFormat="1" applyFont="1" applyBorder="1" applyAlignment="1">
      <alignment horizontal="right"/>
    </xf>
    <xf numFmtId="168" fontId="13" fillId="0" borderId="13" xfId="87" applyNumberFormat="1" applyFont="1" applyBorder="1" applyAlignment="1">
      <alignment horizontal="right"/>
    </xf>
    <xf numFmtId="168" fontId="6" fillId="0" borderId="9" xfId="87" applyNumberFormat="1" applyFont="1" applyBorder="1" applyAlignment="1">
      <alignment horizontal="right"/>
    </xf>
    <xf numFmtId="0" fontId="13" fillId="0" borderId="72" xfId="87" applyFont="1" applyBorder="1" applyAlignment="1">
      <alignment horizontal="center" vertical="center"/>
    </xf>
    <xf numFmtId="168" fontId="13" fillId="0" borderId="72" xfId="87" applyNumberFormat="1" applyFont="1" applyBorder="1" applyAlignment="1">
      <alignment horizontal="right" vertical="center"/>
    </xf>
    <xf numFmtId="168" fontId="13" fillId="0" borderId="50" xfId="87" applyNumberFormat="1" applyFont="1" applyBorder="1" applyAlignment="1">
      <alignment horizontal="right" vertical="center"/>
    </xf>
    <xf numFmtId="168" fontId="13" fillId="0" borderId="69" xfId="87" applyNumberFormat="1" applyFont="1" applyBorder="1" applyAlignment="1">
      <alignment horizontal="right" vertical="center"/>
    </xf>
    <xf numFmtId="168" fontId="13" fillId="0" borderId="74" xfId="87" applyNumberFormat="1" applyFont="1" applyBorder="1" applyAlignment="1">
      <alignment horizontal="right" vertical="center"/>
    </xf>
    <xf numFmtId="0" fontId="13" fillId="0" borderId="48" xfId="87" applyFont="1" applyBorder="1" applyAlignment="1">
      <alignment vertical="center"/>
    </xf>
    <xf numFmtId="0" fontId="13" fillId="0" borderId="1" xfId="87" applyFont="1" applyBorder="1" applyAlignment="1">
      <alignment vertical="center"/>
    </xf>
    <xf numFmtId="0" fontId="6" fillId="0" borderId="57" xfId="87" applyFont="1" applyBorder="1" applyAlignment="1">
      <alignment horizontal="center"/>
    </xf>
    <xf numFmtId="167" fontId="6" fillId="0" borderId="70" xfId="87" applyNumberFormat="1" applyFont="1" applyBorder="1" applyAlignment="1">
      <alignment horizontal="right"/>
    </xf>
    <xf numFmtId="167" fontId="13" fillId="0" borderId="26" xfId="87" applyNumberFormat="1" applyFont="1" applyBorder="1" applyAlignment="1">
      <alignment horizontal="right"/>
    </xf>
    <xf numFmtId="167" fontId="6" fillId="0" borderId="9" xfId="87" applyNumberFormat="1" applyFont="1" applyBorder="1" applyAlignment="1">
      <alignment horizontal="right"/>
    </xf>
    <xf numFmtId="167" fontId="6" fillId="0" borderId="67" xfId="87" applyNumberFormat="1" applyFont="1" applyBorder="1" applyAlignment="1">
      <alignment horizontal="right"/>
    </xf>
    <xf numFmtId="167" fontId="13" fillId="0" borderId="64" xfId="87" applyNumberFormat="1" applyFont="1" applyBorder="1" applyAlignment="1">
      <alignment horizontal="right" vertical="center"/>
    </xf>
    <xf numFmtId="167" fontId="13" fillId="0" borderId="75" xfId="87" applyNumberFormat="1" applyFont="1" applyBorder="1" applyAlignment="1">
      <alignment horizontal="right" vertical="center"/>
    </xf>
    <xf numFmtId="167" fontId="13" fillId="0" borderId="72" xfId="87" applyNumberFormat="1" applyFont="1" applyBorder="1" applyAlignment="1">
      <alignment horizontal="right" vertical="center"/>
    </xf>
    <xf numFmtId="0" fontId="5" fillId="0" borderId="0" xfId="87" applyFont="1" applyAlignment="1"/>
    <xf numFmtId="0" fontId="33" fillId="0" borderId="59" xfId="87" applyFont="1" applyBorder="1" applyAlignment="1">
      <alignment horizontal="center" vertical="center" wrapText="1"/>
    </xf>
    <xf numFmtId="0" fontId="6" fillId="0" borderId="58" xfId="87" applyFont="1" applyBorder="1" applyAlignment="1">
      <alignment horizontal="center" vertical="center"/>
    </xf>
    <xf numFmtId="167" fontId="6" fillId="0" borderId="57" xfId="87" applyNumberFormat="1" applyFont="1" applyBorder="1" applyAlignment="1">
      <alignment horizontal="center"/>
    </xf>
    <xf numFmtId="168" fontId="6" fillId="0" borderId="14" xfId="87" applyNumberFormat="1" applyFont="1" applyBorder="1" applyAlignment="1">
      <alignment horizontal="right"/>
    </xf>
    <xf numFmtId="168" fontId="13" fillId="0" borderId="26" xfId="87" applyNumberFormat="1" applyFont="1" applyBorder="1" applyAlignment="1">
      <alignment horizontal="right"/>
    </xf>
    <xf numFmtId="167" fontId="6" fillId="0" borderId="60" xfId="87" applyNumberFormat="1" applyFont="1" applyBorder="1" applyAlignment="1">
      <alignment horizontal="center"/>
    </xf>
    <xf numFmtId="167" fontId="13" fillId="0" borderId="61" xfId="87" applyNumberFormat="1" applyFont="1" applyBorder="1" applyAlignment="1">
      <alignment horizontal="center"/>
    </xf>
    <xf numFmtId="168" fontId="13" fillId="0" borderId="58" xfId="87" applyNumberFormat="1" applyFont="1" applyBorder="1" applyAlignment="1">
      <alignment horizontal="right"/>
    </xf>
    <xf numFmtId="168" fontId="13" fillId="0" borderId="1" xfId="87" applyNumberFormat="1" applyFont="1" applyBorder="1" applyAlignment="1">
      <alignment horizontal="right"/>
    </xf>
    <xf numFmtId="168" fontId="13" fillId="0" borderId="49" xfId="87" applyNumberFormat="1" applyFont="1" applyBorder="1" applyAlignment="1">
      <alignment horizontal="right"/>
    </xf>
    <xf numFmtId="168" fontId="13" fillId="0" borderId="54" xfId="87" applyNumberFormat="1" applyFont="1" applyBorder="1" applyAlignment="1">
      <alignment horizontal="right"/>
    </xf>
    <xf numFmtId="168" fontId="6" fillId="0" borderId="14" xfId="87" applyNumberFormat="1" applyFont="1" applyFill="1" applyBorder="1" applyAlignment="1">
      <alignment horizontal="right"/>
    </xf>
    <xf numFmtId="168" fontId="13" fillId="0" borderId="58" xfId="87" applyNumberFormat="1" applyFont="1" applyFill="1" applyBorder="1" applyAlignment="1">
      <alignment horizontal="right"/>
    </xf>
    <xf numFmtId="168" fontId="13" fillId="0" borderId="54" xfId="87" applyNumberFormat="1" applyFont="1" applyFill="1" applyBorder="1" applyAlignment="1">
      <alignment horizontal="right"/>
    </xf>
    <xf numFmtId="167" fontId="13" fillId="0" borderId="60" xfId="87" applyNumberFormat="1" applyFont="1" applyBorder="1" applyAlignment="1">
      <alignment horizontal="center"/>
    </xf>
    <xf numFmtId="168" fontId="13" fillId="0" borderId="14" xfId="87" applyNumberFormat="1" applyFont="1" applyBorder="1" applyAlignment="1">
      <alignment horizontal="right"/>
    </xf>
    <xf numFmtId="167" fontId="15" fillId="0" borderId="63" xfId="87" applyNumberFormat="1" applyFont="1" applyBorder="1" applyAlignment="1">
      <alignment horizontal="center" vertical="center"/>
    </xf>
    <xf numFmtId="168" fontId="5" fillId="0" borderId="0" xfId="87" applyNumberFormat="1" applyFont="1"/>
    <xf numFmtId="0" fontId="13" fillId="0" borderId="0" xfId="87" applyFont="1" applyAlignment="1"/>
    <xf numFmtId="0" fontId="6" fillId="0" borderId="71" xfId="87" applyFont="1" applyBorder="1" applyAlignment="1">
      <alignment horizontal="center" vertical="center"/>
    </xf>
    <xf numFmtId="0" fontId="13" fillId="0" borderId="52" xfId="87" applyFont="1" applyBorder="1" applyAlignment="1">
      <alignment horizontal="center" vertical="center" wrapText="1"/>
    </xf>
    <xf numFmtId="168" fontId="13" fillId="0" borderId="68" xfId="87" applyNumberFormat="1" applyFont="1" applyBorder="1"/>
    <xf numFmtId="168" fontId="13" fillId="0" borderId="13" xfId="87" applyNumberFormat="1" applyFont="1" applyBorder="1"/>
    <xf numFmtId="168" fontId="13" fillId="0" borderId="56" xfId="87" applyNumberFormat="1" applyFont="1" applyBorder="1" applyAlignment="1">
      <alignment horizontal="right"/>
    </xf>
    <xf numFmtId="168" fontId="13" fillId="0" borderId="54" xfId="87" applyNumberFormat="1" applyFont="1" applyBorder="1"/>
    <xf numFmtId="168" fontId="13" fillId="0" borderId="48" xfId="87" applyNumberFormat="1" applyFont="1" applyBorder="1" applyAlignment="1">
      <alignment horizontal="right"/>
    </xf>
    <xf numFmtId="168" fontId="13" fillId="0" borderId="0" xfId="87" applyNumberFormat="1" applyFont="1" applyBorder="1" applyAlignment="1">
      <alignment horizontal="right"/>
    </xf>
    <xf numFmtId="168" fontId="13" fillId="0" borderId="67" xfId="87" applyNumberFormat="1" applyFont="1" applyBorder="1" applyAlignment="1">
      <alignment horizontal="right"/>
    </xf>
    <xf numFmtId="168" fontId="13" fillId="0" borderId="9" xfId="87" applyNumberFormat="1" applyFont="1" applyBorder="1" applyAlignment="1">
      <alignment horizontal="right"/>
    </xf>
    <xf numFmtId="0" fontId="33" fillId="0" borderId="0" xfId="87" applyFont="1"/>
    <xf numFmtId="167" fontId="13" fillId="0" borderId="58" xfId="87" applyNumberFormat="1" applyFont="1" applyBorder="1" applyAlignment="1">
      <alignment horizontal="right"/>
    </xf>
    <xf numFmtId="167" fontId="13" fillId="0" borderId="1" xfId="87" applyNumberFormat="1" applyFont="1" applyBorder="1" applyAlignment="1">
      <alignment horizontal="right"/>
    </xf>
    <xf numFmtId="167" fontId="13" fillId="0" borderId="71" xfId="87" applyNumberFormat="1" applyFont="1" applyBorder="1" applyAlignment="1">
      <alignment horizontal="right"/>
    </xf>
    <xf numFmtId="167" fontId="13" fillId="0" borderId="56" xfId="87" applyNumberFormat="1" applyFont="1" applyBorder="1" applyAlignment="1">
      <alignment horizontal="right"/>
    </xf>
    <xf numFmtId="167" fontId="13" fillId="0" borderId="49" xfId="87" applyNumberFormat="1" applyFont="1" applyBorder="1" applyAlignment="1">
      <alignment horizontal="right"/>
    </xf>
    <xf numFmtId="167" fontId="13" fillId="0" borderId="57" xfId="87" applyNumberFormat="1" applyFont="1" applyBorder="1" applyAlignment="1">
      <alignment horizontal="center"/>
    </xf>
    <xf numFmtId="167" fontId="13" fillId="0" borderId="66" xfId="87" applyNumberFormat="1" applyFont="1" applyBorder="1" applyAlignment="1">
      <alignment horizontal="right"/>
    </xf>
    <xf numFmtId="167" fontId="13" fillId="0" borderId="52" xfId="87" applyNumberFormat="1" applyFont="1" applyBorder="1" applyAlignment="1">
      <alignment horizontal="right"/>
    </xf>
    <xf numFmtId="167" fontId="13" fillId="0" borderId="76" xfId="87" applyNumberFormat="1" applyFont="1" applyBorder="1" applyAlignment="1">
      <alignment horizontal="right"/>
    </xf>
    <xf numFmtId="167" fontId="13" fillId="0" borderId="68" xfId="87" applyNumberFormat="1" applyFont="1" applyBorder="1" applyAlignment="1">
      <alignment horizontal="right"/>
    </xf>
    <xf numFmtId="167" fontId="13" fillId="0" borderId="2" xfId="87" applyNumberFormat="1" applyFont="1" applyBorder="1" applyAlignment="1">
      <alignment horizontal="right"/>
    </xf>
    <xf numFmtId="167" fontId="13" fillId="0" borderId="67" xfId="87" applyNumberFormat="1" applyFont="1" applyBorder="1" applyAlignment="1">
      <alignment horizontal="right"/>
    </xf>
    <xf numFmtId="167" fontId="15" fillId="0" borderId="64" xfId="87" applyNumberFormat="1" applyFont="1" applyBorder="1" applyAlignment="1">
      <alignment horizontal="right" vertical="center"/>
    </xf>
    <xf numFmtId="167" fontId="15" fillId="0" borderId="73" xfId="87" applyNumberFormat="1" applyFont="1" applyBorder="1" applyAlignment="1">
      <alignment horizontal="right" vertical="center"/>
    </xf>
    <xf numFmtId="167" fontId="15" fillId="0" borderId="75" xfId="87" applyNumberFormat="1" applyFont="1" applyBorder="1" applyAlignment="1">
      <alignment horizontal="right" vertical="center"/>
    </xf>
    <xf numFmtId="167" fontId="15" fillId="0" borderId="69" xfId="87" applyNumberFormat="1" applyFont="1" applyBorder="1" applyAlignment="1">
      <alignment horizontal="right" vertical="center"/>
    </xf>
    <xf numFmtId="167" fontId="15" fillId="0" borderId="72" xfId="87" applyNumberFormat="1" applyFont="1" applyBorder="1" applyAlignment="1">
      <alignment horizontal="right" vertical="center"/>
    </xf>
    <xf numFmtId="167" fontId="15" fillId="0" borderId="50" xfId="87" applyNumberFormat="1" applyFont="1" applyBorder="1" applyAlignment="1">
      <alignment horizontal="right" vertical="center"/>
    </xf>
    <xf numFmtId="0" fontId="5" fillId="0" borderId="0" xfId="87" quotePrefix="1" applyFont="1"/>
    <xf numFmtId="0" fontId="34" fillId="0" borderId="0" xfId="87" applyFont="1" applyAlignment="1">
      <alignment vertical="center"/>
    </xf>
    <xf numFmtId="0" fontId="13" fillId="0" borderId="0" xfId="87" applyFont="1"/>
    <xf numFmtId="0" fontId="6" fillId="0" borderId="48" xfId="87" applyFont="1" applyBorder="1" applyAlignment="1">
      <alignment vertical="center"/>
    </xf>
    <xf numFmtId="0" fontId="6" fillId="0" borderId="1" xfId="87" applyFont="1" applyBorder="1" applyAlignment="1">
      <alignment vertical="center"/>
    </xf>
    <xf numFmtId="0" fontId="13" fillId="0" borderId="48" xfId="87" applyFont="1" applyBorder="1" applyAlignment="1">
      <alignment horizontal="center" vertical="center" wrapText="1"/>
    </xf>
    <xf numFmtId="167" fontId="6" fillId="0" borderId="0" xfId="87" quotePrefix="1" applyNumberFormat="1" applyFont="1" applyBorder="1" applyAlignment="1">
      <alignment horizontal="right"/>
    </xf>
    <xf numFmtId="167" fontId="6" fillId="0" borderId="67" xfId="87" quotePrefix="1" applyNumberFormat="1" applyFont="1" applyBorder="1" applyAlignment="1">
      <alignment horizontal="right"/>
    </xf>
    <xf numFmtId="167" fontId="13" fillId="0" borderId="26" xfId="87" quotePrefix="1" applyNumberFormat="1" applyFont="1" applyBorder="1" applyAlignment="1">
      <alignment horizontal="right"/>
    </xf>
    <xf numFmtId="167" fontId="6" fillId="0" borderId="15" xfId="87" quotePrefix="1" applyNumberFormat="1" applyFont="1" applyBorder="1" applyAlignment="1">
      <alignment horizontal="right"/>
    </xf>
    <xf numFmtId="167" fontId="13" fillId="0" borderId="0" xfId="87" quotePrefix="1" applyNumberFormat="1" applyFont="1" applyBorder="1" applyAlignment="1">
      <alignment horizontal="right"/>
    </xf>
    <xf numFmtId="167" fontId="6" fillId="0" borderId="70" xfId="87" quotePrefix="1" applyNumberFormat="1" applyFont="1" applyBorder="1" applyAlignment="1">
      <alignment horizontal="right"/>
    </xf>
    <xf numFmtId="167" fontId="6" fillId="0" borderId="14" xfId="87" quotePrefix="1" applyNumberFormat="1" applyFont="1" applyBorder="1" applyAlignment="1">
      <alignment horizontal="right"/>
    </xf>
    <xf numFmtId="167" fontId="13" fillId="0" borderId="6" xfId="87" applyNumberFormat="1" applyFont="1" applyBorder="1" applyAlignment="1">
      <alignment horizontal="right"/>
    </xf>
    <xf numFmtId="167" fontId="13" fillId="0" borderId="7" xfId="87" quotePrefix="1" applyNumberFormat="1" applyFont="1" applyBorder="1" applyAlignment="1">
      <alignment horizontal="right"/>
    </xf>
    <xf numFmtId="167" fontId="13" fillId="0" borderId="77" xfId="87" quotePrefix="1" applyNumberFormat="1" applyFont="1" applyBorder="1" applyAlignment="1">
      <alignment horizontal="right"/>
    </xf>
    <xf numFmtId="167" fontId="13" fillId="0" borderId="8" xfId="87" quotePrefix="1" applyNumberFormat="1" applyFont="1" applyBorder="1" applyAlignment="1">
      <alignment horizontal="right"/>
    </xf>
    <xf numFmtId="167" fontId="13" fillId="0" borderId="46" xfId="87" quotePrefix="1" applyNumberFormat="1" applyFont="1" applyBorder="1" applyAlignment="1">
      <alignment horizontal="right"/>
    </xf>
    <xf numFmtId="167" fontId="13" fillId="0" borderId="6" xfId="87" quotePrefix="1" applyNumberFormat="1" applyFont="1" applyBorder="1" applyAlignment="1">
      <alignment horizontal="right"/>
    </xf>
    <xf numFmtId="167" fontId="13" fillId="0" borderId="45" xfId="87" quotePrefix="1" applyNumberFormat="1" applyFont="1" applyBorder="1" applyAlignment="1">
      <alignment horizontal="right"/>
    </xf>
    <xf numFmtId="0" fontId="4" fillId="0" borderId="0" xfId="87" applyFont="1"/>
    <xf numFmtId="167" fontId="13" fillId="0" borderId="31" xfId="87" applyNumberFormat="1" applyFont="1" applyBorder="1" applyAlignment="1">
      <alignment horizontal="right"/>
    </xf>
    <xf numFmtId="167" fontId="13" fillId="0" borderId="33" xfId="87" quotePrefix="1" applyNumberFormat="1" applyFont="1" applyBorder="1" applyAlignment="1">
      <alignment horizontal="right"/>
    </xf>
    <xf numFmtId="167" fontId="13" fillId="0" borderId="35" xfId="87" quotePrefix="1" applyNumberFormat="1" applyFont="1" applyBorder="1" applyAlignment="1">
      <alignment horizontal="right"/>
    </xf>
    <xf numFmtId="167" fontId="13" fillId="0" borderId="34" xfId="87" quotePrefix="1" applyNumberFormat="1" applyFont="1" applyBorder="1" applyAlignment="1">
      <alignment horizontal="right"/>
    </xf>
    <xf numFmtId="167" fontId="13" fillId="0" borderId="44" xfId="87" quotePrefix="1" applyNumberFormat="1" applyFont="1" applyBorder="1" applyAlignment="1">
      <alignment horizontal="right"/>
    </xf>
    <xf numFmtId="167" fontId="13" fillId="0" borderId="24" xfId="87" quotePrefix="1" applyNumberFormat="1" applyFont="1" applyBorder="1" applyAlignment="1">
      <alignment horizontal="right"/>
    </xf>
    <xf numFmtId="167" fontId="13" fillId="0" borderId="43" xfId="87" quotePrefix="1" applyNumberFormat="1" applyFont="1" applyBorder="1" applyAlignment="1">
      <alignment horizontal="right"/>
    </xf>
    <xf numFmtId="167" fontId="13" fillId="0" borderId="54" xfId="87" quotePrefix="1" applyNumberFormat="1" applyFont="1" applyBorder="1" applyAlignment="1">
      <alignment horizontal="right"/>
    </xf>
    <xf numFmtId="167" fontId="13" fillId="0" borderId="53" xfId="87" quotePrefix="1" applyNumberFormat="1" applyFont="1" applyBorder="1" applyAlignment="1">
      <alignment horizontal="right"/>
    </xf>
    <xf numFmtId="167" fontId="13" fillId="0" borderId="71" xfId="87" quotePrefix="1" applyNumberFormat="1" applyFont="1" applyBorder="1" applyAlignment="1">
      <alignment horizontal="right"/>
    </xf>
    <xf numFmtId="167" fontId="13" fillId="0" borderId="58" xfId="87" quotePrefix="1" applyNumberFormat="1" applyFont="1" applyBorder="1" applyAlignment="1">
      <alignment horizontal="right"/>
    </xf>
    <xf numFmtId="167" fontId="13" fillId="0" borderId="1" xfId="87" quotePrefix="1" applyNumberFormat="1" applyFont="1" applyBorder="1" applyAlignment="1">
      <alignment horizontal="right"/>
    </xf>
    <xf numFmtId="167" fontId="13" fillId="0" borderId="48" xfId="87" quotePrefix="1" applyNumberFormat="1" applyFont="1" applyBorder="1" applyAlignment="1">
      <alignment horizontal="right"/>
    </xf>
    <xf numFmtId="167" fontId="13" fillId="0" borderId="49" xfId="87" quotePrefix="1" applyNumberFormat="1" applyFont="1" applyBorder="1" applyAlignment="1">
      <alignment horizontal="right"/>
    </xf>
    <xf numFmtId="167" fontId="6" fillId="0" borderId="9" xfId="87" quotePrefix="1" applyNumberFormat="1" applyFont="1" applyBorder="1" applyAlignment="1">
      <alignment horizontal="right"/>
    </xf>
    <xf numFmtId="167" fontId="6" fillId="0" borderId="78" xfId="87" quotePrefix="1" applyNumberFormat="1" applyFont="1" applyBorder="1" applyAlignment="1">
      <alignment horizontal="right"/>
    </xf>
    <xf numFmtId="167" fontId="13" fillId="0" borderId="68" xfId="87" quotePrefix="1" applyNumberFormat="1" applyFont="1" applyBorder="1" applyAlignment="1">
      <alignment horizontal="right"/>
    </xf>
    <xf numFmtId="167" fontId="6" fillId="0" borderId="12" xfId="87" quotePrefix="1" applyNumberFormat="1" applyFont="1" applyBorder="1" applyAlignment="1">
      <alignment horizontal="right"/>
    </xf>
    <xf numFmtId="167" fontId="13" fillId="0" borderId="13" xfId="87" quotePrefix="1" applyNumberFormat="1" applyFont="1" applyBorder="1" applyAlignment="1">
      <alignment horizontal="right"/>
    </xf>
    <xf numFmtId="167" fontId="13" fillId="0" borderId="40" xfId="87" applyNumberFormat="1" applyFont="1" applyBorder="1" applyAlignment="1">
      <alignment horizontal="right"/>
    </xf>
    <xf numFmtId="167" fontId="13" fillId="0" borderId="40" xfId="87" quotePrefix="1" applyNumberFormat="1" applyFont="1" applyBorder="1" applyAlignment="1">
      <alignment horizontal="right"/>
    </xf>
    <xf numFmtId="167" fontId="13" fillId="0" borderId="37" xfId="87" quotePrefix="1" applyNumberFormat="1" applyFont="1" applyBorder="1" applyAlignment="1">
      <alignment horizontal="right"/>
    </xf>
    <xf numFmtId="167" fontId="13" fillId="0" borderId="35" xfId="87" applyNumberFormat="1" applyFont="1" applyBorder="1" applyAlignment="1">
      <alignment horizontal="right"/>
    </xf>
    <xf numFmtId="167" fontId="13" fillId="0" borderId="36" xfId="87" applyNumberFormat="1" applyFont="1" applyBorder="1" applyAlignment="1">
      <alignment horizontal="right"/>
    </xf>
    <xf numFmtId="167" fontId="13" fillId="0" borderId="31" xfId="87" quotePrefix="1" applyNumberFormat="1" applyFont="1" applyBorder="1" applyAlignment="1">
      <alignment horizontal="right"/>
    </xf>
    <xf numFmtId="167" fontId="13" fillId="0" borderId="15" xfId="87" applyNumberFormat="1" applyFont="1" applyBorder="1" applyAlignment="1">
      <alignment horizontal="right"/>
    </xf>
    <xf numFmtId="167" fontId="13" fillId="0" borderId="70" xfId="87" applyNumberFormat="1" applyFont="1" applyBorder="1" applyAlignment="1">
      <alignment horizontal="right"/>
    </xf>
    <xf numFmtId="167" fontId="13" fillId="0" borderId="15" xfId="87" quotePrefix="1" applyNumberFormat="1" applyFont="1" applyBorder="1" applyAlignment="1">
      <alignment horizontal="right"/>
    </xf>
    <xf numFmtId="167" fontId="13" fillId="0" borderId="65" xfId="87" applyNumberFormat="1" applyFont="1" applyBorder="1" applyAlignment="1">
      <alignment horizontal="right" vertical="center"/>
    </xf>
    <xf numFmtId="167" fontId="13" fillId="0" borderId="75" xfId="87" applyNumberFormat="1" applyFont="1" applyBorder="1" applyAlignment="1">
      <alignment horizontal="right"/>
    </xf>
    <xf numFmtId="167" fontId="13" fillId="0" borderId="50" xfId="87" applyNumberFormat="1" applyFont="1" applyBorder="1" applyAlignment="1">
      <alignment horizontal="right"/>
    </xf>
    <xf numFmtId="167" fontId="13" fillId="0" borderId="69" xfId="87" applyNumberFormat="1" applyFont="1" applyBorder="1" applyAlignment="1">
      <alignment horizontal="right"/>
    </xf>
    <xf numFmtId="167" fontId="13" fillId="0" borderId="65" xfId="87" quotePrefix="1" applyNumberFormat="1" applyFont="1" applyBorder="1" applyAlignment="1">
      <alignment horizontal="right"/>
    </xf>
    <xf numFmtId="167" fontId="13" fillId="0" borderId="50" xfId="87" quotePrefix="1" applyNumberFormat="1" applyFont="1" applyBorder="1" applyAlignment="1">
      <alignment horizontal="right"/>
    </xf>
    <xf numFmtId="167" fontId="13" fillId="0" borderId="73" xfId="87" quotePrefix="1" applyNumberFormat="1" applyFont="1" applyBorder="1" applyAlignment="1">
      <alignment horizontal="right"/>
    </xf>
    <xf numFmtId="0" fontId="13" fillId="0" borderId="2" xfId="87" applyFont="1" applyBorder="1" applyAlignment="1">
      <alignment vertical="center"/>
    </xf>
    <xf numFmtId="0" fontId="6" fillId="0" borderId="52" xfId="87" applyFont="1" applyBorder="1" applyAlignment="1">
      <alignment vertical="center"/>
    </xf>
    <xf numFmtId="0" fontId="13" fillId="0" borderId="51" xfId="87" applyFont="1" applyBorder="1" applyAlignment="1">
      <alignment vertical="center"/>
    </xf>
    <xf numFmtId="167" fontId="13" fillId="0" borderId="52" xfId="87" quotePrefix="1" applyNumberFormat="1" applyFont="1" applyBorder="1" applyAlignment="1">
      <alignment horizontal="right"/>
    </xf>
    <xf numFmtId="167" fontId="13" fillId="0" borderId="5" xfId="87" quotePrefix="1" applyNumberFormat="1" applyFont="1" applyBorder="1" applyAlignment="1">
      <alignment horizontal="right"/>
    </xf>
    <xf numFmtId="167" fontId="13" fillId="0" borderId="79" xfId="87" quotePrefix="1" applyNumberFormat="1" applyFont="1" applyBorder="1" applyAlignment="1">
      <alignment horizontal="right"/>
    </xf>
    <xf numFmtId="167" fontId="13" fillId="0" borderId="25" xfId="87" quotePrefix="1" applyNumberFormat="1" applyFont="1" applyBorder="1" applyAlignment="1">
      <alignment horizontal="right"/>
    </xf>
    <xf numFmtId="167" fontId="13" fillId="0" borderId="56" xfId="87" quotePrefix="1" applyNumberFormat="1" applyFont="1" applyBorder="1" applyAlignment="1">
      <alignment horizontal="right"/>
    </xf>
    <xf numFmtId="167" fontId="6" fillId="0" borderId="0" xfId="87" applyNumberFormat="1" applyFont="1" applyBorder="1" applyAlignment="1">
      <alignment horizontal="right"/>
    </xf>
    <xf numFmtId="167" fontId="13" fillId="0" borderId="45" xfId="87" applyNumberFormat="1" applyFont="1" applyBorder="1" applyAlignment="1">
      <alignment horizontal="right"/>
    </xf>
    <xf numFmtId="167" fontId="13" fillId="0" borderId="41" xfId="87" applyNumberFormat="1" applyFont="1" applyBorder="1" applyAlignment="1">
      <alignment horizontal="right"/>
    </xf>
    <xf numFmtId="167" fontId="13" fillId="0" borderId="24" xfId="87" applyNumberFormat="1" applyFont="1" applyBorder="1" applyAlignment="1">
      <alignment horizontal="right"/>
    </xf>
    <xf numFmtId="167" fontId="13" fillId="0" borderId="43" xfId="87" applyNumberFormat="1" applyFont="1" applyBorder="1" applyAlignment="1">
      <alignment horizontal="right"/>
    </xf>
    <xf numFmtId="167" fontId="13" fillId="0" borderId="81" xfId="87" applyNumberFormat="1" applyFont="1" applyBorder="1" applyAlignment="1">
      <alignment horizontal="right"/>
    </xf>
    <xf numFmtId="167" fontId="13" fillId="0" borderId="82" xfId="87" applyNumberFormat="1" applyFont="1" applyBorder="1" applyAlignment="1">
      <alignment horizontal="right"/>
    </xf>
    <xf numFmtId="167" fontId="13" fillId="0" borderId="84" xfId="87" applyNumberFormat="1" applyFont="1" applyBorder="1" applyAlignment="1">
      <alignment horizontal="right"/>
    </xf>
    <xf numFmtId="167" fontId="13" fillId="0" borderId="83" xfId="87" quotePrefix="1" applyNumberFormat="1" applyFont="1" applyBorder="1" applyAlignment="1">
      <alignment horizontal="right"/>
    </xf>
    <xf numFmtId="167" fontId="13" fillId="0" borderId="82" xfId="87" quotePrefix="1" applyNumberFormat="1" applyFont="1" applyBorder="1" applyAlignment="1">
      <alignment horizontal="right"/>
    </xf>
    <xf numFmtId="167" fontId="13" fillId="0" borderId="84" xfId="87" quotePrefix="1" applyNumberFormat="1" applyFont="1" applyBorder="1" applyAlignment="1">
      <alignment horizontal="right"/>
    </xf>
    <xf numFmtId="0" fontId="5" fillId="0" borderId="0" xfId="87" quotePrefix="1" applyFont="1" applyAlignment="1">
      <alignment horizontal="center"/>
    </xf>
    <xf numFmtId="167" fontId="13" fillId="0" borderId="41" xfId="87" quotePrefix="1" applyNumberFormat="1" applyFont="1" applyBorder="1" applyAlignment="1">
      <alignment horizontal="right"/>
    </xf>
    <xf numFmtId="0" fontId="12" fillId="0" borderId="0" xfId="87" applyFont="1"/>
    <xf numFmtId="167" fontId="13" fillId="0" borderId="30" xfId="87" quotePrefix="1" applyNumberFormat="1" applyFont="1" applyBorder="1" applyAlignment="1">
      <alignment horizontal="right"/>
    </xf>
    <xf numFmtId="167" fontId="13" fillId="0" borderId="2" xfId="87" quotePrefix="1" applyNumberFormat="1" applyFont="1" applyBorder="1" applyAlignment="1">
      <alignment horizontal="right"/>
    </xf>
    <xf numFmtId="167" fontId="13" fillId="0" borderId="67" xfId="87" quotePrefix="1" applyNumberFormat="1" applyFont="1" applyBorder="1" applyAlignment="1">
      <alignment horizontal="right"/>
    </xf>
    <xf numFmtId="167" fontId="13" fillId="0" borderId="51" xfId="87" quotePrefix="1" applyNumberFormat="1" applyFont="1" applyBorder="1" applyAlignment="1">
      <alignment horizontal="right"/>
    </xf>
    <xf numFmtId="167" fontId="13" fillId="0" borderId="72" xfId="87" quotePrefix="1" applyNumberFormat="1" applyFont="1" applyBorder="1" applyAlignment="1">
      <alignment horizontal="right"/>
    </xf>
    <xf numFmtId="0" fontId="33" fillId="0" borderId="0" xfId="0" applyFont="1"/>
    <xf numFmtId="0" fontId="13" fillId="0" borderId="56" xfId="46" applyFont="1" applyBorder="1" applyAlignment="1">
      <alignment horizontal="centerContinuous" vertical="center"/>
    </xf>
    <xf numFmtId="0" fontId="13" fillId="0" borderId="1" xfId="46" applyFont="1" applyBorder="1" applyAlignment="1">
      <alignment horizontal="centerContinuous" vertical="center"/>
    </xf>
    <xf numFmtId="0" fontId="13" fillId="0" borderId="56" xfId="46" applyFont="1" applyBorder="1" applyAlignment="1">
      <alignment horizontal="centerContinuous" vertical="center" wrapText="1"/>
    </xf>
    <xf numFmtId="0" fontId="13" fillId="0" borderId="54" xfId="46" applyFont="1" applyBorder="1" applyAlignment="1">
      <alignment horizontal="center" vertical="center" wrapText="1"/>
    </xf>
    <xf numFmtId="0" fontId="6" fillId="0" borderId="60" xfId="46" applyFont="1" applyBorder="1" applyAlignment="1">
      <alignment vertical="center"/>
    </xf>
    <xf numFmtId="167" fontId="6" fillId="0" borderId="15" xfId="87" applyNumberFormat="1" applyFont="1" applyBorder="1" applyAlignment="1">
      <alignment vertical="center"/>
    </xf>
    <xf numFmtId="166" fontId="6" fillId="0" borderId="13" xfId="3" applyFont="1" applyBorder="1" applyAlignment="1">
      <alignment vertical="center"/>
    </xf>
    <xf numFmtId="0" fontId="5" fillId="0" borderId="0" xfId="46" applyFont="1" applyAlignment="1">
      <alignment vertical="center"/>
    </xf>
    <xf numFmtId="0" fontId="13" fillId="0" borderId="61" xfId="46" applyFont="1" applyBorder="1" applyAlignment="1">
      <alignment vertical="center"/>
    </xf>
    <xf numFmtId="167" fontId="13" fillId="0" borderId="49" xfId="46" applyNumberFormat="1" applyFont="1" applyBorder="1" applyAlignment="1">
      <alignment vertical="center"/>
    </xf>
    <xf numFmtId="170" fontId="13" fillId="0" borderId="54" xfId="46" applyNumberFormat="1" applyFont="1" applyBorder="1" applyAlignment="1">
      <alignment vertical="center"/>
    </xf>
    <xf numFmtId="0" fontId="13" fillId="0" borderId="60" xfId="46" applyFont="1" applyBorder="1" applyAlignment="1">
      <alignment horizontal="left" vertical="center" wrapText="1"/>
    </xf>
    <xf numFmtId="167" fontId="6" fillId="0" borderId="39" xfId="87" applyNumberFormat="1" applyFont="1" applyBorder="1" applyAlignment="1">
      <alignment vertical="center"/>
    </xf>
    <xf numFmtId="0" fontId="15" fillId="0" borderId="63" xfId="46" applyFont="1" applyBorder="1" applyAlignment="1">
      <alignment vertical="center"/>
    </xf>
    <xf numFmtId="170" fontId="15" fillId="0" borderId="69" xfId="46" applyNumberFormat="1" applyFont="1" applyBorder="1" applyAlignment="1">
      <alignment vertical="center"/>
    </xf>
    <xf numFmtId="167" fontId="15" fillId="0" borderId="74" xfId="46" applyNumberFormat="1" applyFont="1" applyBorder="1" applyAlignment="1">
      <alignment vertical="center"/>
    </xf>
    <xf numFmtId="0" fontId="7" fillId="0" borderId="0" xfId="46" applyFont="1" applyBorder="1" applyAlignment="1">
      <alignment vertical="center"/>
    </xf>
    <xf numFmtId="167" fontId="15" fillId="0" borderId="0" xfId="46" applyNumberFormat="1" applyFont="1" applyBorder="1" applyAlignment="1">
      <alignment vertical="center"/>
    </xf>
    <xf numFmtId="170" fontId="15" fillId="0" borderId="0" xfId="46" applyNumberFormat="1" applyFont="1" applyBorder="1" applyAlignment="1">
      <alignment vertical="center"/>
    </xf>
    <xf numFmtId="0" fontId="6" fillId="0" borderId="0" xfId="46" applyFont="1" applyFill="1"/>
    <xf numFmtId="0" fontId="37" fillId="0" borderId="0" xfId="87" applyFont="1"/>
    <xf numFmtId="0" fontId="6" fillId="0" borderId="60" xfId="87" applyFont="1" applyBorder="1" applyAlignment="1">
      <alignment horizontal="center" vertical="center"/>
    </xf>
    <xf numFmtId="167" fontId="6" fillId="0" borderId="12" xfId="87" applyNumberFormat="1" applyFont="1" applyBorder="1" applyAlignment="1">
      <alignment horizontal="right" vertical="center"/>
    </xf>
    <xf numFmtId="167" fontId="6" fillId="0" borderId="12" xfId="87" applyNumberFormat="1" applyFont="1" applyFill="1" applyBorder="1" applyAlignment="1">
      <alignment horizontal="right" vertical="center"/>
    </xf>
    <xf numFmtId="167" fontId="6" fillId="0" borderId="85" xfId="87" applyNumberFormat="1" applyFont="1" applyBorder="1" applyAlignment="1">
      <alignment horizontal="right" vertical="center"/>
    </xf>
    <xf numFmtId="167" fontId="6" fillId="0" borderId="67" xfId="87" applyNumberFormat="1" applyFont="1" applyBorder="1" applyAlignment="1">
      <alignment horizontal="right" vertical="center"/>
    </xf>
    <xf numFmtId="167" fontId="6" fillId="0" borderId="0" xfId="87" applyNumberFormat="1" applyFont="1" applyBorder="1" applyAlignment="1">
      <alignment horizontal="right" vertical="center"/>
    </xf>
    <xf numFmtId="167" fontId="6" fillId="0" borderId="15" xfId="87" applyNumberFormat="1" applyFont="1" applyBorder="1" applyAlignment="1">
      <alignment horizontal="right" vertical="center"/>
    </xf>
    <xf numFmtId="0" fontId="8" fillId="0" borderId="86" xfId="87" applyFont="1" applyFill="1" applyBorder="1" applyAlignment="1">
      <alignment horizontal="left" vertical="center"/>
    </xf>
    <xf numFmtId="0" fontId="5" fillId="0" borderId="0" xfId="87" applyFont="1" applyAlignment="1">
      <alignment horizontal="left"/>
    </xf>
    <xf numFmtId="0" fontId="7" fillId="0" borderId="0" xfId="87" applyFont="1" applyAlignment="1">
      <alignment vertical="center"/>
    </xf>
    <xf numFmtId="0" fontId="13" fillId="0" borderId="61" xfId="87" applyFont="1" applyBorder="1" applyAlignment="1">
      <alignment horizontal="center" vertical="center" wrapText="1"/>
    </xf>
    <xf numFmtId="0" fontId="13" fillId="0" borderId="53" xfId="87" applyFont="1" applyBorder="1" applyAlignment="1">
      <alignment horizontal="center" vertical="center"/>
    </xf>
    <xf numFmtId="0" fontId="13" fillId="0" borderId="54" xfId="87" applyFont="1" applyBorder="1" applyAlignment="1">
      <alignment horizontal="center" vertical="center"/>
    </xf>
    <xf numFmtId="171" fontId="6" fillId="0" borderId="12" xfId="87" applyNumberFormat="1" applyFont="1" applyBorder="1" applyAlignment="1">
      <alignment horizontal="right"/>
    </xf>
    <xf numFmtId="0" fontId="13" fillId="0" borderId="61" xfId="87" applyFont="1" applyBorder="1" applyAlignment="1">
      <alignment horizontal="center"/>
    </xf>
    <xf numFmtId="171" fontId="13" fillId="0" borderId="53" xfId="87" applyNumberFormat="1" applyFont="1" applyBorder="1" applyAlignment="1">
      <alignment horizontal="right"/>
    </xf>
    <xf numFmtId="171" fontId="6" fillId="0" borderId="12" xfId="87" applyNumberFormat="1" applyFont="1" applyFill="1" applyBorder="1" applyAlignment="1">
      <alignment horizontal="right"/>
    </xf>
    <xf numFmtId="0" fontId="13" fillId="0" borderId="87" xfId="87" applyFont="1" applyBorder="1" applyAlignment="1">
      <alignment horizontal="center"/>
    </xf>
    <xf numFmtId="171" fontId="13" fillId="0" borderId="88" xfId="87" applyNumberFormat="1" applyFont="1" applyFill="1" applyBorder="1" applyAlignment="1">
      <alignment horizontal="right"/>
    </xf>
    <xf numFmtId="171" fontId="15" fillId="0" borderId="74" xfId="87" applyNumberFormat="1" applyFont="1" applyFill="1" applyBorder="1" applyAlignment="1">
      <alignment horizontal="right" vertical="center"/>
    </xf>
    <xf numFmtId="172" fontId="6" fillId="0" borderId="12" xfId="87" applyNumberFormat="1" applyFont="1" applyBorder="1" applyAlignment="1">
      <alignment horizontal="right"/>
    </xf>
    <xf numFmtId="172" fontId="13" fillId="0" borderId="53" xfId="87" applyNumberFormat="1" applyFont="1" applyBorder="1" applyAlignment="1">
      <alignment horizontal="right"/>
    </xf>
    <xf numFmtId="172" fontId="13" fillId="0" borderId="88" xfId="87" applyNumberFormat="1" applyFont="1" applyFill="1" applyBorder="1" applyAlignment="1">
      <alignment horizontal="right"/>
    </xf>
    <xf numFmtId="172" fontId="15" fillId="0" borderId="74" xfId="87" applyNumberFormat="1" applyFont="1" applyFill="1" applyBorder="1" applyAlignment="1">
      <alignment horizontal="right" vertical="center"/>
    </xf>
    <xf numFmtId="0" fontId="9" fillId="0" borderId="0" xfId="87" applyFont="1"/>
    <xf numFmtId="173" fontId="6" fillId="0" borderId="12" xfId="87" applyNumberFormat="1" applyFont="1" applyBorder="1" applyAlignment="1">
      <alignment horizontal="right"/>
    </xf>
    <xf numFmtId="173" fontId="13" fillId="0" borderId="53" xfId="87" applyNumberFormat="1" applyFont="1" applyBorder="1" applyAlignment="1">
      <alignment horizontal="right"/>
    </xf>
    <xf numFmtId="173" fontId="13" fillId="0" borderId="88" xfId="87" applyNumberFormat="1" applyFont="1" applyBorder="1" applyAlignment="1">
      <alignment horizontal="right"/>
    </xf>
    <xf numFmtId="0" fontId="13" fillId="0" borderId="0" xfId="46" applyFont="1"/>
    <xf numFmtId="0" fontId="6" fillId="0" borderId="56" xfId="46" applyFont="1" applyBorder="1" applyAlignment="1">
      <alignment vertical="center"/>
    </xf>
    <xf numFmtId="0" fontId="13" fillId="0" borderId="51" xfId="46" applyFont="1" applyBorder="1" applyAlignment="1">
      <alignment horizontal="center"/>
    </xf>
    <xf numFmtId="0" fontId="6" fillId="0" borderId="52" xfId="46" applyFont="1" applyBorder="1" applyAlignment="1">
      <alignment vertical="center"/>
    </xf>
    <xf numFmtId="0" fontId="6" fillId="0" borderId="60" xfId="46" applyFont="1" applyBorder="1" applyAlignment="1">
      <alignment horizontal="center"/>
    </xf>
    <xf numFmtId="168" fontId="6" fillId="0" borderId="14" xfId="46" applyNumberFormat="1" applyFont="1" applyBorder="1" applyAlignment="1">
      <alignment horizontal="right"/>
    </xf>
    <xf numFmtId="168" fontId="6" fillId="0" borderId="15" xfId="46" applyNumberFormat="1" applyFont="1" applyBorder="1" applyAlignment="1">
      <alignment horizontal="right"/>
    </xf>
    <xf numFmtId="168" fontId="13" fillId="0" borderId="13" xfId="46" applyNumberFormat="1" applyFont="1" applyBorder="1" applyAlignment="1">
      <alignment horizontal="right"/>
    </xf>
    <xf numFmtId="0" fontId="15" fillId="0" borderId="89" xfId="46" applyFont="1" applyBorder="1" applyAlignment="1">
      <alignment horizontal="center" vertical="center"/>
    </xf>
    <xf numFmtId="168" fontId="15" fillId="0" borderId="5" xfId="46" applyNumberFormat="1" applyFont="1" applyBorder="1" applyAlignment="1">
      <alignment horizontal="right" vertical="center"/>
    </xf>
    <xf numFmtId="168" fontId="15" fillId="0" borderId="8" xfId="46" applyNumberFormat="1" applyFont="1" applyBorder="1" applyAlignment="1">
      <alignment horizontal="right" vertical="center"/>
    </xf>
    <xf numFmtId="168" fontId="15" fillId="0" borderId="8" xfId="46" applyNumberFormat="1" applyFont="1" applyBorder="1" applyAlignment="1">
      <alignment horizontal="right"/>
    </xf>
    <xf numFmtId="168" fontId="15" fillId="0" borderId="45" xfId="46" applyNumberFormat="1" applyFont="1" applyBorder="1" applyAlignment="1">
      <alignment horizontal="right" vertical="center"/>
    </xf>
    <xf numFmtId="0" fontId="15" fillId="0" borderId="90" xfId="46" quotePrefix="1" applyFont="1" applyBorder="1" applyAlignment="1">
      <alignment horizontal="center" vertical="center"/>
    </xf>
    <xf numFmtId="168" fontId="15" fillId="0" borderId="34" xfId="46" applyNumberFormat="1" applyFont="1" applyBorder="1" applyAlignment="1">
      <alignment horizontal="right" vertical="center"/>
    </xf>
    <xf numFmtId="168" fontId="15" fillId="0" borderId="36" xfId="46" applyNumberFormat="1" applyFont="1" applyBorder="1" applyAlignment="1">
      <alignment horizontal="right" vertical="center"/>
    </xf>
    <xf numFmtId="168" fontId="15" fillId="0" borderId="33" xfId="46" applyNumberFormat="1" applyFont="1" applyBorder="1" applyAlignment="1">
      <alignment horizontal="right" vertical="center"/>
    </xf>
    <xf numFmtId="0" fontId="13" fillId="0" borderId="61" xfId="46" applyFont="1" applyBorder="1" applyAlignment="1">
      <alignment horizontal="center" vertical="center"/>
    </xf>
    <xf numFmtId="168" fontId="13" fillId="0" borderId="58" xfId="46" applyNumberFormat="1" applyFont="1" applyBorder="1" applyAlignment="1">
      <alignment horizontal="right" vertical="center"/>
    </xf>
    <xf numFmtId="168" fontId="13" fillId="0" borderId="54" xfId="46" applyNumberFormat="1" applyFont="1" applyBorder="1" applyAlignment="1">
      <alignment horizontal="right" vertical="center"/>
    </xf>
    <xf numFmtId="168" fontId="13" fillId="0" borderId="1" xfId="46" applyNumberFormat="1" applyFont="1" applyBorder="1" applyAlignment="1">
      <alignment horizontal="right" vertical="center"/>
    </xf>
    <xf numFmtId="168" fontId="13" fillId="0" borderId="68" xfId="46" applyNumberFormat="1" applyFont="1" applyBorder="1" applyAlignment="1">
      <alignment horizontal="right"/>
    </xf>
    <xf numFmtId="0" fontId="15" fillId="0" borderId="89" xfId="46" quotePrefix="1" applyFont="1" applyBorder="1" applyAlignment="1">
      <alignment horizontal="center" vertical="center"/>
    </xf>
    <xf numFmtId="168" fontId="13" fillId="0" borderId="25" xfId="46" applyNumberFormat="1" applyFont="1" applyBorder="1" applyAlignment="1">
      <alignment horizontal="right"/>
    </xf>
    <xf numFmtId="16" fontId="13" fillId="0" borderId="57" xfId="46" quotePrefix="1" applyNumberFormat="1" applyFont="1" applyBorder="1" applyAlignment="1">
      <alignment horizontal="center" vertical="center"/>
    </xf>
    <xf numFmtId="168" fontId="13" fillId="0" borderId="66" xfId="46" applyNumberFormat="1" applyFont="1" applyBorder="1" applyAlignment="1">
      <alignment horizontal="right" vertical="center"/>
    </xf>
    <xf numFmtId="168" fontId="13" fillId="0" borderId="68" xfId="46" applyNumberFormat="1" applyFont="1" applyBorder="1" applyAlignment="1">
      <alignment horizontal="right" vertical="center"/>
    </xf>
    <xf numFmtId="168" fontId="13" fillId="0" borderId="52" xfId="46" applyNumberFormat="1" applyFont="1" applyBorder="1" applyAlignment="1">
      <alignment horizontal="right" vertical="center"/>
    </xf>
    <xf numFmtId="0" fontId="15" fillId="0" borderId="63" xfId="46" applyFont="1" applyBorder="1" applyAlignment="1">
      <alignment horizontal="center" vertical="center"/>
    </xf>
    <xf numFmtId="3" fontId="15" fillId="0" borderId="64" xfId="46" applyNumberFormat="1" applyFont="1" applyBorder="1" applyAlignment="1">
      <alignment horizontal="right" vertical="center"/>
    </xf>
    <xf numFmtId="3" fontId="15" fillId="0" borderId="50" xfId="46" applyNumberFormat="1" applyFont="1" applyBorder="1" applyAlignment="1">
      <alignment horizontal="right" vertical="center"/>
    </xf>
    <xf numFmtId="3" fontId="15" fillId="0" borderId="69" xfId="46" applyNumberFormat="1" applyFont="1" applyBorder="1" applyAlignment="1">
      <alignment horizontal="right" vertical="center"/>
    </xf>
    <xf numFmtId="3" fontId="15" fillId="0" borderId="73" xfId="46" applyNumberFormat="1" applyFont="1" applyBorder="1" applyAlignment="1">
      <alignment horizontal="right" vertical="center"/>
    </xf>
    <xf numFmtId="0" fontId="8" fillId="0" borderId="0" xfId="46" applyFont="1" applyAlignment="1">
      <alignment vertical="center"/>
    </xf>
    <xf numFmtId="0" fontId="6" fillId="0" borderId="56" xfId="46" applyFont="1" applyBorder="1"/>
    <xf numFmtId="0" fontId="6" fillId="0" borderId="1" xfId="46" applyFont="1" applyBorder="1"/>
    <xf numFmtId="0" fontId="6" fillId="0" borderId="9" xfId="46" applyFont="1" applyBorder="1" applyAlignment="1">
      <alignment horizontal="center"/>
    </xf>
    <xf numFmtId="168" fontId="13" fillId="0" borderId="26" xfId="46" applyNumberFormat="1" applyFont="1" applyBorder="1"/>
    <xf numFmtId="168" fontId="6" fillId="0" borderId="9" xfId="87" applyNumberFormat="1" applyFont="1" applyBorder="1"/>
    <xf numFmtId="168" fontId="6" fillId="0" borderId="15" xfId="87" applyNumberFormat="1" applyFont="1" applyBorder="1"/>
    <xf numFmtId="168" fontId="13" fillId="0" borderId="68" xfId="46" applyNumberFormat="1" applyFont="1" applyBorder="1"/>
    <xf numFmtId="168" fontId="6" fillId="0" borderId="2" xfId="87" applyNumberFormat="1" applyFont="1" applyBorder="1"/>
    <xf numFmtId="168" fontId="6" fillId="0" borderId="67" xfId="87" applyNumberFormat="1" applyFont="1" applyBorder="1"/>
    <xf numFmtId="168" fontId="13" fillId="0" borderId="13" xfId="46" applyNumberFormat="1" applyFont="1" applyBorder="1"/>
    <xf numFmtId="0" fontId="15" fillId="0" borderId="40" xfId="46" applyFont="1" applyBorder="1" applyAlignment="1">
      <alignment horizontal="center" vertical="center"/>
    </xf>
    <xf numFmtId="168" fontId="15" fillId="0" borderId="40" xfId="46" applyNumberFormat="1" applyFont="1" applyBorder="1" applyAlignment="1">
      <alignment vertical="center"/>
    </xf>
    <xf numFmtId="168" fontId="15" fillId="0" borderId="6" xfId="46" applyNumberFormat="1" applyFont="1" applyBorder="1" applyAlignment="1">
      <alignment vertical="center"/>
    </xf>
    <xf numFmtId="168" fontId="15" fillId="0" borderId="45" xfId="46" applyNumberFormat="1" applyFont="1" applyBorder="1" applyAlignment="1">
      <alignment vertical="center"/>
    </xf>
    <xf numFmtId="168" fontId="15" fillId="0" borderId="8" xfId="46" applyNumberFormat="1" applyFont="1" applyBorder="1" applyAlignment="1">
      <alignment vertical="center"/>
    </xf>
    <xf numFmtId="0" fontId="15" fillId="0" borderId="30" xfId="46" quotePrefix="1" applyFont="1" applyBorder="1" applyAlignment="1">
      <alignment horizontal="center" vertical="center"/>
    </xf>
    <xf numFmtId="168" fontId="15" fillId="0" borderId="30" xfId="46" applyNumberFormat="1" applyFont="1" applyBorder="1" applyAlignment="1">
      <alignment vertical="center"/>
    </xf>
    <xf numFmtId="168" fontId="15" fillId="0" borderId="31" xfId="46" applyNumberFormat="1" applyFont="1" applyBorder="1" applyAlignment="1">
      <alignment vertical="center"/>
    </xf>
    <xf numFmtId="168" fontId="15" fillId="0" borderId="33" xfId="46" applyNumberFormat="1" applyFont="1" applyBorder="1" applyAlignment="1">
      <alignment vertical="center"/>
    </xf>
    <xf numFmtId="168" fontId="15" fillId="0" borderId="36" xfId="46" applyNumberFormat="1" applyFont="1" applyBorder="1" applyAlignment="1">
      <alignment vertical="center"/>
    </xf>
    <xf numFmtId="168" fontId="13" fillId="0" borderId="56" xfId="46" applyNumberFormat="1" applyFont="1" applyBorder="1" applyAlignment="1">
      <alignment vertical="center"/>
    </xf>
    <xf numFmtId="168" fontId="13" fillId="0" borderId="49" xfId="46" applyNumberFormat="1" applyFont="1" applyBorder="1" applyAlignment="1">
      <alignment vertical="center"/>
    </xf>
    <xf numFmtId="168" fontId="13" fillId="0" borderId="1" xfId="46" applyNumberFormat="1" applyFont="1" applyBorder="1" applyAlignment="1">
      <alignment vertical="center"/>
    </xf>
    <xf numFmtId="168" fontId="13" fillId="0" borderId="53" xfId="46" applyNumberFormat="1" applyFont="1" applyBorder="1" applyAlignment="1">
      <alignment vertical="center"/>
    </xf>
    <xf numFmtId="168" fontId="13" fillId="0" borderId="54" xfId="46" applyNumberFormat="1" applyFont="1" applyBorder="1" applyAlignment="1">
      <alignment vertical="center"/>
    </xf>
    <xf numFmtId="168" fontId="13" fillId="0" borderId="43" xfId="46" applyNumberFormat="1" applyFont="1" applyBorder="1"/>
    <xf numFmtId="168" fontId="15" fillId="0" borderId="35" xfId="46" applyNumberFormat="1" applyFont="1" applyBorder="1" applyAlignment="1">
      <alignment vertical="center"/>
    </xf>
    <xf numFmtId="168" fontId="13" fillId="0" borderId="2" xfId="46" applyNumberFormat="1" applyFont="1" applyBorder="1" applyAlignment="1">
      <alignment vertical="center"/>
    </xf>
    <xf numFmtId="168" fontId="13" fillId="0" borderId="67" xfId="46" applyNumberFormat="1" applyFont="1" applyBorder="1" applyAlignment="1">
      <alignment vertical="center"/>
    </xf>
    <xf numFmtId="168" fontId="13" fillId="0" borderId="52" xfId="46" applyNumberFormat="1" applyFont="1" applyBorder="1" applyAlignment="1">
      <alignment vertical="center"/>
    </xf>
    <xf numFmtId="168" fontId="13" fillId="0" borderId="82" xfId="46" applyNumberFormat="1" applyFont="1" applyBorder="1" applyAlignment="1">
      <alignment vertical="center"/>
    </xf>
    <xf numFmtId="168" fontId="13" fillId="0" borderId="91" xfId="46" applyNumberFormat="1" applyFont="1" applyBorder="1" applyAlignment="1">
      <alignment vertical="center"/>
    </xf>
    <xf numFmtId="0" fontId="15" fillId="0" borderId="72" xfId="46" applyFont="1" applyBorder="1" applyAlignment="1">
      <alignment horizontal="center" vertical="center"/>
    </xf>
    <xf numFmtId="3" fontId="15" fillId="0" borderId="72" xfId="46" applyNumberFormat="1" applyFont="1" applyBorder="1" applyAlignment="1">
      <alignment horizontal="right" vertical="center"/>
    </xf>
    <xf numFmtId="0" fontId="13" fillId="0" borderId="76" xfId="46" applyFont="1" applyBorder="1" applyAlignment="1">
      <alignment horizontal="center"/>
    </xf>
    <xf numFmtId="0" fontId="6" fillId="0" borderId="1" xfId="46" applyFont="1" applyBorder="1" applyAlignment="1">
      <alignment vertical="center"/>
    </xf>
    <xf numFmtId="0" fontId="6" fillId="0" borderId="53" xfId="46" applyFont="1" applyBorder="1" applyAlignment="1">
      <alignment horizontal="center" vertical="center"/>
    </xf>
    <xf numFmtId="0" fontId="6" fillId="0" borderId="56" xfId="46" applyFont="1" applyBorder="1" applyAlignment="1">
      <alignment horizontal="center" vertical="center"/>
    </xf>
    <xf numFmtId="0" fontId="6" fillId="0" borderId="57" xfId="46" applyFont="1" applyBorder="1" applyAlignment="1">
      <alignment horizontal="center"/>
    </xf>
    <xf numFmtId="168" fontId="6" fillId="0" borderId="9" xfId="87" applyNumberFormat="1" applyFont="1" applyFill="1" applyBorder="1" applyAlignment="1">
      <alignment horizontal="right"/>
    </xf>
    <xf numFmtId="168" fontId="6" fillId="0" borderId="67" xfId="87" applyNumberFormat="1" applyFont="1" applyFill="1" applyBorder="1" applyAlignment="1">
      <alignment horizontal="right"/>
    </xf>
    <xf numFmtId="168" fontId="13" fillId="0" borderId="68" xfId="87" applyNumberFormat="1" applyFont="1" applyFill="1" applyBorder="1" applyAlignment="1">
      <alignment horizontal="right"/>
    </xf>
    <xf numFmtId="168" fontId="6" fillId="0" borderId="15" xfId="87" applyNumberFormat="1" applyFont="1" applyFill="1" applyBorder="1" applyAlignment="1">
      <alignment horizontal="right"/>
    </xf>
    <xf numFmtId="168" fontId="13" fillId="0" borderId="68" xfId="87" applyNumberFormat="1" applyFont="1" applyBorder="1" applyAlignment="1">
      <alignment horizontal="right"/>
    </xf>
    <xf numFmtId="168" fontId="13" fillId="0" borderId="13" xfId="87" applyNumberFormat="1" applyFont="1" applyFill="1" applyBorder="1" applyAlignment="1">
      <alignment horizontal="right"/>
    </xf>
    <xf numFmtId="168" fontId="15" fillId="0" borderId="46" xfId="87" applyNumberFormat="1" applyFont="1" applyFill="1" applyBorder="1" applyAlignment="1">
      <alignment horizontal="right" vertical="center"/>
    </xf>
    <xf numFmtId="168" fontId="15" fillId="0" borderId="6" xfId="87" applyNumberFormat="1" applyFont="1" applyFill="1" applyBorder="1" applyAlignment="1">
      <alignment horizontal="right" vertical="center"/>
    </xf>
    <xf numFmtId="168" fontId="15" fillId="0" borderId="8" xfId="87" applyNumberFormat="1" applyFont="1" applyFill="1" applyBorder="1" applyAlignment="1">
      <alignment horizontal="right" vertical="center"/>
    </xf>
    <xf numFmtId="168" fontId="15" fillId="0" borderId="5" xfId="87" applyNumberFormat="1" applyFont="1" applyFill="1" applyBorder="1" applyAlignment="1">
      <alignment horizontal="right" vertical="center"/>
    </xf>
    <xf numFmtId="168" fontId="15" fillId="0" borderId="8" xfId="87" applyNumberFormat="1" applyFont="1" applyBorder="1" applyAlignment="1">
      <alignment horizontal="right" vertical="center"/>
    </xf>
    <xf numFmtId="168" fontId="6" fillId="0" borderId="12" xfId="87" applyNumberFormat="1" applyFont="1" applyFill="1" applyBorder="1" applyAlignment="1">
      <alignment horizontal="right"/>
    </xf>
    <xf numFmtId="168" fontId="15" fillId="0" borderId="30" xfId="87" applyNumberFormat="1" applyFont="1" applyFill="1" applyBorder="1" applyAlignment="1">
      <alignment horizontal="right" vertical="center"/>
    </xf>
    <xf numFmtId="168" fontId="15" fillId="0" borderId="24" xfId="87" applyNumberFormat="1" applyFont="1" applyFill="1" applyBorder="1" applyAlignment="1">
      <alignment horizontal="right" vertical="center"/>
    </xf>
    <xf numFmtId="168" fontId="15" fillId="0" borderId="25" xfId="87" applyNumberFormat="1" applyFont="1" applyFill="1" applyBorder="1" applyAlignment="1">
      <alignment horizontal="right" vertical="center"/>
    </xf>
    <xf numFmtId="168" fontId="15" fillId="0" borderId="34" xfId="87" applyNumberFormat="1" applyFont="1" applyFill="1" applyBorder="1" applyAlignment="1">
      <alignment horizontal="right" vertical="center"/>
    </xf>
    <xf numFmtId="168" fontId="15" fillId="0" borderId="31" xfId="87" applyNumberFormat="1" applyFont="1" applyFill="1" applyBorder="1" applyAlignment="1">
      <alignment horizontal="right" vertical="center"/>
    </xf>
    <xf numFmtId="168" fontId="15" fillId="0" borderId="36" xfId="87" applyNumberFormat="1" applyFont="1" applyBorder="1" applyAlignment="1">
      <alignment horizontal="right" vertical="center"/>
    </xf>
    <xf numFmtId="168" fontId="13" fillId="0" borderId="56" xfId="87" applyNumberFormat="1" applyFont="1" applyFill="1" applyBorder="1" applyAlignment="1">
      <alignment horizontal="right" vertical="center"/>
    </xf>
    <xf numFmtId="168" fontId="13" fillId="0" borderId="49" xfId="87" applyNumberFormat="1" applyFont="1" applyFill="1" applyBorder="1" applyAlignment="1">
      <alignment horizontal="right" vertical="center"/>
    </xf>
    <xf numFmtId="168" fontId="13" fillId="0" borderId="54" xfId="87" applyNumberFormat="1" applyFont="1" applyFill="1" applyBorder="1" applyAlignment="1">
      <alignment horizontal="right" vertical="center"/>
    </xf>
    <xf numFmtId="168" fontId="13" fillId="0" borderId="58" xfId="87" applyNumberFormat="1" applyFont="1" applyFill="1" applyBorder="1" applyAlignment="1">
      <alignment horizontal="right" vertical="center"/>
    </xf>
    <xf numFmtId="168" fontId="6" fillId="0" borderId="12" xfId="87" applyNumberFormat="1" applyFont="1" applyBorder="1" applyAlignment="1">
      <alignment horizontal="right"/>
    </xf>
    <xf numFmtId="168" fontId="15" fillId="0" borderId="40" xfId="87" applyNumberFormat="1" applyFont="1" applyBorder="1" applyAlignment="1">
      <alignment horizontal="right" vertical="center"/>
    </xf>
    <xf numFmtId="168" fontId="15" fillId="0" borderId="6" xfId="87" applyNumberFormat="1" applyFont="1" applyBorder="1" applyAlignment="1">
      <alignment horizontal="right" vertical="center"/>
    </xf>
    <xf numFmtId="168" fontId="15" fillId="0" borderId="5" xfId="87" applyNumberFormat="1" applyFont="1" applyBorder="1" applyAlignment="1">
      <alignment horizontal="right" vertical="center"/>
    </xf>
    <xf numFmtId="168" fontId="15" fillId="0" borderId="32" xfId="46" applyNumberFormat="1" applyFont="1" applyBorder="1" applyAlignment="1">
      <alignment horizontal="right" vertical="center"/>
    </xf>
    <xf numFmtId="168" fontId="15" fillId="0" borderId="30" xfId="87" applyNumberFormat="1" applyFont="1" applyBorder="1" applyAlignment="1">
      <alignment horizontal="right" vertical="center"/>
    </xf>
    <xf numFmtId="168" fontId="15" fillId="0" borderId="31" xfId="87" applyNumberFormat="1" applyFont="1" applyBorder="1" applyAlignment="1">
      <alignment horizontal="right" vertical="center"/>
    </xf>
    <xf numFmtId="168" fontId="15" fillId="0" borderId="34" xfId="87" applyNumberFormat="1" applyFont="1" applyBorder="1" applyAlignment="1">
      <alignment horizontal="right" vertical="center"/>
    </xf>
    <xf numFmtId="0" fontId="13" fillId="0" borderId="57" xfId="46" quotePrefix="1" applyFont="1" applyBorder="1" applyAlignment="1">
      <alignment horizontal="center" vertical="center"/>
    </xf>
    <xf numFmtId="168" fontId="13" fillId="0" borderId="81" xfId="87" applyNumberFormat="1" applyFont="1" applyBorder="1" applyAlignment="1">
      <alignment horizontal="right" vertical="center"/>
    </xf>
    <xf numFmtId="168" fontId="13" fillId="0" borderId="82" xfId="87" applyNumberFormat="1" applyFont="1" applyBorder="1" applyAlignment="1">
      <alignment horizontal="right" vertical="center"/>
    </xf>
    <xf numFmtId="168" fontId="13" fillId="0" borderId="91" xfId="87" applyNumberFormat="1" applyFont="1" applyBorder="1" applyAlignment="1">
      <alignment horizontal="right" vertical="center"/>
    </xf>
    <xf numFmtId="168" fontId="13" fillId="0" borderId="14" xfId="87" applyNumberFormat="1" applyFont="1" applyBorder="1" applyAlignment="1">
      <alignment horizontal="right" vertical="center"/>
    </xf>
    <xf numFmtId="168" fontId="15" fillId="0" borderId="92" xfId="87" applyNumberFormat="1" applyFont="1" applyBorder="1" applyAlignment="1">
      <alignment horizontal="right" vertical="center"/>
    </xf>
    <xf numFmtId="168" fontId="15" fillId="0" borderId="93" xfId="87" applyNumberFormat="1" applyFont="1" applyBorder="1" applyAlignment="1">
      <alignment horizontal="right" vertical="center"/>
    </xf>
    <xf numFmtId="168" fontId="15" fillId="0" borderId="94" xfId="87" applyNumberFormat="1" applyFont="1" applyBorder="1" applyAlignment="1">
      <alignment horizontal="right" vertical="center"/>
    </xf>
    <xf numFmtId="0" fontId="13" fillId="0" borderId="0" xfId="46" applyFont="1" applyAlignment="1"/>
    <xf numFmtId="0" fontId="7" fillId="0" borderId="86" xfId="87" applyFont="1" applyFill="1" applyBorder="1" applyAlignment="1"/>
    <xf numFmtId="168" fontId="15" fillId="0" borderId="86" xfId="46" applyNumberFormat="1" applyFont="1" applyFill="1" applyBorder="1" applyAlignment="1">
      <alignment horizontal="right"/>
    </xf>
    <xf numFmtId="174" fontId="15" fillId="0" borderId="86" xfId="46" applyNumberFormat="1" applyFont="1" applyBorder="1" applyAlignment="1">
      <alignment horizontal="right"/>
    </xf>
    <xf numFmtId="174" fontId="15" fillId="0" borderId="86" xfId="46" applyNumberFormat="1" applyFont="1" applyFill="1" applyBorder="1" applyAlignment="1">
      <alignment horizontal="right"/>
    </xf>
    <xf numFmtId="0" fontId="13" fillId="0" borderId="95" xfId="87" applyFont="1" applyBorder="1" applyAlignment="1">
      <alignment horizontal="center" vertical="center" wrapText="1"/>
    </xf>
    <xf numFmtId="0" fontId="6" fillId="0" borderId="9" xfId="87" quotePrefix="1" applyFont="1" applyBorder="1" applyAlignment="1">
      <alignment horizontal="center" wrapText="1"/>
    </xf>
    <xf numFmtId="168" fontId="13" fillId="0" borderId="86" xfId="87" applyNumberFormat="1" applyFont="1" applyBorder="1" applyAlignment="1">
      <alignment horizontal="right"/>
    </xf>
    <xf numFmtId="0" fontId="6" fillId="0" borderId="20" xfId="87" applyFont="1" applyBorder="1" applyAlignment="1">
      <alignment horizontal="center" vertical="center"/>
    </xf>
    <xf numFmtId="0" fontId="6" fillId="0" borderId="21" xfId="87" applyFont="1" applyBorder="1" applyAlignment="1">
      <alignment horizontal="center" vertical="center"/>
    </xf>
    <xf numFmtId="0" fontId="6" fillId="0" borderId="0" xfId="87" applyFont="1" applyAlignment="1">
      <alignment horizontal="center"/>
    </xf>
    <xf numFmtId="0" fontId="6" fillId="0" borderId="60" xfId="87" quotePrefix="1" applyFont="1" applyBorder="1" applyAlignment="1">
      <alignment horizontal="center"/>
    </xf>
    <xf numFmtId="0" fontId="6" fillId="0" borderId="34" xfId="87" applyFont="1" applyBorder="1" applyAlignment="1">
      <alignment horizontal="center" vertical="center"/>
    </xf>
    <xf numFmtId="0" fontId="6" fillId="0" borderId="31" xfId="87" applyFont="1" applyBorder="1" applyAlignment="1">
      <alignment horizontal="center" vertical="center"/>
    </xf>
    <xf numFmtId="0" fontId="13" fillId="0" borderId="36" xfId="87" applyFont="1" applyBorder="1" applyAlignment="1">
      <alignment horizontal="center" vertical="center" wrapText="1"/>
    </xf>
    <xf numFmtId="168" fontId="13" fillId="0" borderId="64" xfId="87" applyNumberFormat="1" applyFont="1" applyBorder="1" applyAlignment="1">
      <alignment horizontal="right" vertical="center"/>
    </xf>
    <xf numFmtId="168" fontId="13" fillId="0" borderId="73" xfId="87" applyNumberFormat="1" applyFont="1" applyBorder="1" applyAlignment="1">
      <alignment horizontal="right" vertical="center"/>
    </xf>
    <xf numFmtId="0" fontId="5" fillId="0" borderId="0" xfId="58" applyFont="1"/>
    <xf numFmtId="0" fontId="13" fillId="0" borderId="0" xfId="58" applyFont="1" applyAlignment="1">
      <alignment vertical="center"/>
    </xf>
    <xf numFmtId="0" fontId="6" fillId="0" borderId="0" xfId="58" applyFont="1"/>
    <xf numFmtId="0" fontId="6" fillId="0" borderId="71" xfId="58" applyFont="1" applyBorder="1" applyAlignment="1">
      <alignment horizontal="center" vertical="center"/>
    </xf>
    <xf numFmtId="0" fontId="6" fillId="0" borderId="49" xfId="58" applyFont="1" applyBorder="1" applyAlignment="1">
      <alignment horizontal="center" vertical="center"/>
    </xf>
    <xf numFmtId="0" fontId="13" fillId="0" borderId="1" xfId="58" applyFont="1" applyBorder="1" applyAlignment="1">
      <alignment horizontal="center" vertical="center" wrapText="1" shrinkToFit="1"/>
    </xf>
    <xf numFmtId="0" fontId="6" fillId="0" borderId="9" xfId="58" applyFont="1" applyBorder="1" applyAlignment="1">
      <alignment horizontal="center"/>
    </xf>
    <xf numFmtId="167" fontId="6" fillId="0" borderId="70" xfId="58" applyNumberFormat="1" applyFont="1" applyBorder="1" applyAlignment="1">
      <alignment horizontal="right"/>
    </xf>
    <xf numFmtId="167" fontId="6" fillId="0" borderId="15" xfId="58" applyNumberFormat="1" applyFont="1" applyBorder="1" applyAlignment="1">
      <alignment horizontal="right"/>
    </xf>
    <xf numFmtId="167" fontId="13" fillId="0" borderId="13" xfId="58" applyNumberFormat="1" applyFont="1" applyBorder="1" applyAlignment="1">
      <alignment horizontal="right"/>
    </xf>
    <xf numFmtId="0" fontId="13" fillId="0" borderId="72" xfId="58" applyFont="1" applyBorder="1" applyAlignment="1">
      <alignment horizontal="center" vertical="center"/>
    </xf>
    <xf numFmtId="167" fontId="13" fillId="0" borderId="75" xfId="58" applyNumberFormat="1" applyFont="1" applyBorder="1" applyAlignment="1">
      <alignment horizontal="right" vertical="center"/>
    </xf>
    <xf numFmtId="167" fontId="13" fillId="0" borderId="50" xfId="58" applyNumberFormat="1" applyFont="1" applyBorder="1" applyAlignment="1">
      <alignment horizontal="right" vertical="center"/>
    </xf>
    <xf numFmtId="167" fontId="13" fillId="0" borderId="69" xfId="58" applyNumberFormat="1" applyFont="1" applyBorder="1" applyAlignment="1">
      <alignment horizontal="right" vertical="center"/>
    </xf>
    <xf numFmtId="167" fontId="13" fillId="0" borderId="72" xfId="58" applyNumberFormat="1" applyFont="1" applyBorder="1" applyAlignment="1">
      <alignment horizontal="right" vertical="center"/>
    </xf>
    <xf numFmtId="167" fontId="13" fillId="0" borderId="65" xfId="58" applyNumberFormat="1" applyFont="1" applyBorder="1" applyAlignment="1">
      <alignment horizontal="right" vertical="center"/>
    </xf>
    <xf numFmtId="0" fontId="6" fillId="0" borderId="0" xfId="58" quotePrefix="1" applyFont="1" applyAlignment="1">
      <alignment horizontal="center" vertical="center" textRotation="180"/>
    </xf>
    <xf numFmtId="0" fontId="8" fillId="0" borderId="0" xfId="58" applyFont="1"/>
    <xf numFmtId="0" fontId="5" fillId="0" borderId="0" xfId="58" applyFont="1" applyAlignment="1">
      <alignment horizontal="left"/>
    </xf>
    <xf numFmtId="0" fontId="5" fillId="0" borderId="0" xfId="58" applyFont="1" applyFill="1"/>
    <xf numFmtId="0" fontId="6" fillId="0" borderId="16" xfId="58" applyFont="1" applyBorder="1" applyAlignment="1">
      <alignment horizontal="center" vertical="center"/>
    </xf>
    <xf numFmtId="0" fontId="13" fillId="0" borderId="22" xfId="58" applyFont="1" applyBorder="1" applyAlignment="1">
      <alignment horizontal="center" vertical="center" wrapText="1" shrinkToFit="1"/>
    </xf>
    <xf numFmtId="0" fontId="6" fillId="0" borderId="57" xfId="58" applyFont="1" applyBorder="1" applyAlignment="1">
      <alignment horizontal="center"/>
    </xf>
    <xf numFmtId="167" fontId="13" fillId="0" borderId="26" xfId="58" applyNumberFormat="1" applyFont="1" applyBorder="1" applyAlignment="1">
      <alignment horizontal="right"/>
    </xf>
    <xf numFmtId="0" fontId="6" fillId="0" borderId="60" xfId="58" applyFont="1" applyBorder="1" applyAlignment="1">
      <alignment horizontal="center"/>
    </xf>
    <xf numFmtId="0" fontId="13" fillId="0" borderId="63" xfId="58" applyFont="1" applyBorder="1" applyAlignment="1">
      <alignment horizontal="center" vertical="center"/>
    </xf>
    <xf numFmtId="0" fontId="6" fillId="0" borderId="56" xfId="58" applyFont="1" applyBorder="1" applyAlignment="1">
      <alignment horizontal="center" vertical="center"/>
    </xf>
    <xf numFmtId="0" fontId="13" fillId="0" borderId="1" xfId="58" applyFont="1" applyBorder="1" applyAlignment="1">
      <alignment horizontal="center" vertical="center" wrapText="1"/>
    </xf>
    <xf numFmtId="0" fontId="13" fillId="0" borderId="54" xfId="58" applyFont="1" applyBorder="1" applyAlignment="1">
      <alignment horizontal="center" vertical="center" wrapText="1"/>
    </xf>
    <xf numFmtId="0" fontId="6" fillId="0" borderId="0" xfId="87" applyFont="1" applyAlignment="1">
      <alignment horizontal="center" vertical="center"/>
    </xf>
    <xf numFmtId="0" fontId="13" fillId="0" borderId="0" xfId="87" applyFont="1" applyBorder="1" applyAlignment="1">
      <alignment horizontal="center" vertical="center"/>
    </xf>
    <xf numFmtId="0" fontId="6" fillId="0" borderId="16" xfId="87" applyFont="1" applyBorder="1" applyAlignment="1">
      <alignment horizontal="center" vertical="center"/>
    </xf>
    <xf numFmtId="41" fontId="6" fillId="0" borderId="15" xfId="87" applyNumberFormat="1" applyFont="1" applyBorder="1" applyAlignment="1">
      <alignment horizontal="center"/>
    </xf>
    <xf numFmtId="41" fontId="6" fillId="0" borderId="9" xfId="87" applyNumberFormat="1" applyFont="1" applyBorder="1" applyAlignment="1">
      <alignment horizontal="center"/>
    </xf>
    <xf numFmtId="1" fontId="6" fillId="0" borderId="15" xfId="87" applyNumberFormat="1" applyFont="1" applyBorder="1" applyAlignment="1">
      <alignment horizontal="right" indent="1"/>
    </xf>
    <xf numFmtId="0" fontId="38" fillId="0" borderId="0" xfId="87" applyFont="1" applyAlignment="1">
      <alignment vertical="center"/>
    </xf>
    <xf numFmtId="164" fontId="6" fillId="0" borderId="15" xfId="87" applyNumberFormat="1" applyFont="1" applyFill="1" applyBorder="1" applyAlignment="1">
      <alignment horizontal="right"/>
    </xf>
    <xf numFmtId="0" fontId="6" fillId="0" borderId="53" xfId="87" applyFont="1" applyBorder="1" applyAlignment="1">
      <alignment horizontal="center" vertical="center"/>
    </xf>
    <xf numFmtId="1" fontId="6" fillId="0" borderId="15" xfId="87" applyNumberFormat="1" applyFont="1" applyFill="1" applyBorder="1" applyAlignment="1">
      <alignment horizontal="right" indent="1"/>
    </xf>
    <xf numFmtId="1" fontId="6" fillId="0" borderId="14" xfId="87" applyNumberFormat="1" applyFont="1" applyFill="1" applyBorder="1" applyAlignment="1">
      <alignment horizontal="right" indent="1"/>
    </xf>
    <xf numFmtId="164" fontId="6" fillId="0" borderId="15" xfId="87" applyNumberFormat="1" applyFont="1" applyFill="1" applyBorder="1" applyAlignment="1">
      <alignment horizontal="right" indent="1"/>
    </xf>
    <xf numFmtId="164" fontId="13" fillId="0" borderId="13" xfId="87" applyNumberFormat="1" applyFont="1" applyFill="1" applyBorder="1" applyAlignment="1">
      <alignment horizontal="right" indent="1"/>
    </xf>
    <xf numFmtId="164" fontId="6" fillId="0" borderId="0" xfId="87" applyNumberFormat="1" applyFont="1" applyFill="1" applyBorder="1" applyAlignment="1">
      <alignment horizontal="right" indent="1"/>
    </xf>
    <xf numFmtId="164" fontId="6" fillId="0" borderId="96" xfId="87" applyNumberFormat="1" applyFont="1" applyFill="1" applyBorder="1" applyAlignment="1">
      <alignment horizontal="right" indent="1"/>
    </xf>
    <xf numFmtId="164" fontId="6" fillId="0" borderId="93" xfId="87" applyNumberFormat="1" applyFont="1" applyFill="1" applyBorder="1" applyAlignment="1">
      <alignment horizontal="right" indent="1"/>
    </xf>
    <xf numFmtId="164" fontId="13" fillId="0" borderId="94" xfId="87" applyNumberFormat="1" applyFont="1" applyFill="1" applyBorder="1" applyAlignment="1">
      <alignment horizontal="right" indent="1"/>
    </xf>
    <xf numFmtId="164" fontId="13" fillId="0" borderId="65" xfId="87" applyNumberFormat="1" applyFont="1" applyFill="1" applyBorder="1" applyAlignment="1">
      <alignment horizontal="right" vertical="center" indent="1"/>
    </xf>
    <xf numFmtId="164" fontId="13" fillId="0" borderId="50" xfId="87" applyNumberFormat="1" applyFont="1" applyFill="1" applyBorder="1" applyAlignment="1">
      <alignment horizontal="right" vertical="center" indent="1"/>
    </xf>
    <xf numFmtId="164" fontId="13" fillId="0" borderId="69" xfId="87" applyNumberFormat="1" applyFont="1" applyFill="1" applyBorder="1" applyAlignment="1">
      <alignment horizontal="right" vertical="center" indent="1"/>
    </xf>
    <xf numFmtId="0" fontId="16" fillId="0" borderId="0" xfId="46" applyFont="1"/>
    <xf numFmtId="0" fontId="5" fillId="0" borderId="0" xfId="94" applyFont="1"/>
    <xf numFmtId="0" fontId="13" fillId="0" borderId="0" xfId="94" applyFont="1"/>
    <xf numFmtId="0" fontId="6" fillId="0" borderId="0" xfId="94" applyFont="1"/>
    <xf numFmtId="0" fontId="13" fillId="0" borderId="57" xfId="46" applyFont="1" applyBorder="1" applyAlignment="1">
      <alignment horizontal="center"/>
    </xf>
    <xf numFmtId="0" fontId="6" fillId="0" borderId="2" xfId="46" applyFont="1" applyBorder="1" applyAlignment="1">
      <alignment vertical="center"/>
    </xf>
    <xf numFmtId="0" fontId="13" fillId="0" borderId="59" xfId="46" applyFont="1" applyBorder="1" applyAlignment="1">
      <alignment horizontal="center" vertical="top"/>
    </xf>
    <xf numFmtId="0" fontId="6" fillId="0" borderId="71" xfId="46" applyFont="1" applyBorder="1" applyAlignment="1">
      <alignment horizontal="center" vertical="center"/>
    </xf>
    <xf numFmtId="168" fontId="6" fillId="0" borderId="76" xfId="87" applyNumberFormat="1" applyFont="1" applyBorder="1" applyAlignment="1">
      <alignment horizontal="right"/>
    </xf>
    <xf numFmtId="168" fontId="6" fillId="0" borderId="67" xfId="87" applyNumberFormat="1" applyFont="1" applyBorder="1" applyAlignment="1">
      <alignment horizontal="right"/>
    </xf>
    <xf numFmtId="168" fontId="13" fillId="0" borderId="78" xfId="87" applyNumberFormat="1" applyFont="1" applyBorder="1" applyAlignment="1">
      <alignment horizontal="right"/>
    </xf>
    <xf numFmtId="168" fontId="13" fillId="0" borderId="12" xfId="87" applyNumberFormat="1" applyFont="1" applyBorder="1" applyAlignment="1">
      <alignment horizontal="right"/>
    </xf>
    <xf numFmtId="168" fontId="6" fillId="0" borderId="97" xfId="87" applyNumberFormat="1" applyFont="1" applyBorder="1" applyAlignment="1">
      <alignment horizontal="right"/>
    </xf>
    <xf numFmtId="168" fontId="6" fillId="0" borderId="39" xfId="87" applyNumberFormat="1" applyFont="1" applyBorder="1" applyAlignment="1">
      <alignment horizontal="right"/>
    </xf>
    <xf numFmtId="168" fontId="13" fillId="0" borderId="47" xfId="87" applyNumberFormat="1" applyFont="1" applyBorder="1" applyAlignment="1">
      <alignment horizontal="right"/>
    </xf>
    <xf numFmtId="0" fontId="15" fillId="0" borderId="89" xfId="46" applyFont="1" applyBorder="1" applyAlignment="1">
      <alignment horizontal="center"/>
    </xf>
    <xf numFmtId="168" fontId="15" fillId="0" borderId="77" xfId="87" applyNumberFormat="1" applyFont="1" applyBorder="1" applyAlignment="1">
      <alignment horizontal="right"/>
    </xf>
    <xf numFmtId="168" fontId="15" fillId="0" borderId="6" xfId="87" applyNumberFormat="1" applyFont="1" applyBorder="1" applyAlignment="1">
      <alignment horizontal="right"/>
    </xf>
    <xf numFmtId="168" fontId="15" fillId="0" borderId="7" xfId="87" applyNumberFormat="1" applyFont="1" applyBorder="1" applyAlignment="1">
      <alignment horizontal="right"/>
    </xf>
    <xf numFmtId="168" fontId="15" fillId="0" borderId="8" xfId="87" applyNumberFormat="1" applyFont="1" applyBorder="1" applyAlignment="1">
      <alignment horizontal="right"/>
    </xf>
    <xf numFmtId="0" fontId="15" fillId="0" borderId="90" xfId="46" quotePrefix="1" applyFont="1" applyBorder="1" applyAlignment="1">
      <alignment horizontal="center"/>
    </xf>
    <xf numFmtId="168" fontId="15" fillId="0" borderId="79" xfId="87" applyNumberFormat="1" applyFont="1" applyBorder="1" applyAlignment="1">
      <alignment horizontal="right"/>
    </xf>
    <xf numFmtId="168" fontId="15" fillId="0" borderId="24" xfId="87" applyNumberFormat="1" applyFont="1" applyBorder="1" applyAlignment="1">
      <alignment horizontal="right"/>
    </xf>
    <xf numFmtId="168" fontId="15" fillId="0" borderId="42" xfId="87" applyNumberFormat="1" applyFont="1" applyBorder="1" applyAlignment="1">
      <alignment horizontal="right"/>
    </xf>
    <xf numFmtId="168" fontId="15" fillId="0" borderId="36" xfId="87" applyNumberFormat="1" applyFont="1" applyBorder="1" applyAlignment="1">
      <alignment horizontal="right"/>
    </xf>
    <xf numFmtId="0" fontId="13" fillId="0" borderId="61" xfId="46" applyFont="1" applyBorder="1" applyAlignment="1">
      <alignment horizontal="center"/>
    </xf>
    <xf numFmtId="168" fontId="13" fillId="0" borderId="71" xfId="87" applyNumberFormat="1" applyFont="1" applyBorder="1" applyAlignment="1">
      <alignment horizontal="right"/>
    </xf>
    <xf numFmtId="0" fontId="15" fillId="0" borderId="89" xfId="46" quotePrefix="1" applyFont="1" applyBorder="1" applyAlignment="1">
      <alignment horizontal="center"/>
    </xf>
    <xf numFmtId="168" fontId="15" fillId="0" borderId="80" xfId="87" applyNumberFormat="1" applyFont="1" applyBorder="1" applyAlignment="1">
      <alignment horizontal="right"/>
    </xf>
    <xf numFmtId="168" fontId="13" fillId="0" borderId="98" xfId="87" applyNumberFormat="1" applyFont="1" applyBorder="1" applyAlignment="1">
      <alignment horizontal="right"/>
    </xf>
    <xf numFmtId="168" fontId="13" fillId="0" borderId="82" xfId="87" applyNumberFormat="1" applyFont="1" applyBorder="1" applyAlignment="1">
      <alignment horizontal="right"/>
    </xf>
    <xf numFmtId="168" fontId="13" fillId="0" borderId="91" xfId="87" applyNumberFormat="1" applyFont="1" applyBorder="1" applyAlignment="1">
      <alignment horizontal="right"/>
    </xf>
    <xf numFmtId="168" fontId="15" fillId="0" borderId="75" xfId="87" applyNumberFormat="1" applyFont="1" applyBorder="1" applyAlignment="1">
      <alignment horizontal="right"/>
    </xf>
    <xf numFmtId="168" fontId="15" fillId="0" borderId="50" xfId="87" applyNumberFormat="1" applyFont="1" applyBorder="1" applyAlignment="1">
      <alignment horizontal="right"/>
    </xf>
    <xf numFmtId="168" fontId="15" fillId="0" borderId="69" xfId="87" applyNumberFormat="1" applyFont="1" applyBorder="1" applyAlignment="1">
      <alignment horizontal="right"/>
    </xf>
    <xf numFmtId="168" fontId="15" fillId="0" borderId="99" xfId="87" applyNumberFormat="1" applyFont="1" applyBorder="1" applyAlignment="1">
      <alignment horizontal="right"/>
    </xf>
    <xf numFmtId="168" fontId="15" fillId="0" borderId="93" xfId="87" applyNumberFormat="1" applyFont="1" applyBorder="1" applyAlignment="1">
      <alignment horizontal="right"/>
    </xf>
    <xf numFmtId="168" fontId="15" fillId="0" borderId="94" xfId="87" applyNumberFormat="1" applyFont="1" applyBorder="1" applyAlignment="1">
      <alignment horizontal="right"/>
    </xf>
    <xf numFmtId="0" fontId="20" fillId="0" borderId="68" xfId="46" applyFont="1" applyFill="1" applyBorder="1" applyAlignment="1">
      <alignment horizontal="centerContinuous" wrapText="1"/>
    </xf>
    <xf numFmtId="0" fontId="16" fillId="0" borderId="58" xfId="46" applyFont="1" applyFill="1" applyBorder="1" applyAlignment="1">
      <alignment horizontal="centerContinuous" vertical="center"/>
    </xf>
    <xf numFmtId="0" fontId="16" fillId="0" borderId="49" xfId="46" applyFont="1" applyFill="1" applyBorder="1" applyAlignment="1">
      <alignment horizontal="centerContinuous" vertical="center"/>
    </xf>
    <xf numFmtId="0" fontId="20" fillId="0" borderId="49" xfId="46" applyFont="1" applyFill="1" applyBorder="1" applyAlignment="1">
      <alignment horizontal="centerContinuous" vertical="center" wrapText="1"/>
    </xf>
    <xf numFmtId="0" fontId="20" fillId="0" borderId="95" xfId="46" applyFont="1" applyFill="1" applyBorder="1" applyAlignment="1">
      <alignment horizontal="centerContinuous" vertical="center" wrapText="1"/>
    </xf>
    <xf numFmtId="0" fontId="16" fillId="0" borderId="60" xfId="46" applyFont="1" applyBorder="1" applyAlignment="1">
      <alignment horizontal="left"/>
    </xf>
    <xf numFmtId="168" fontId="16" fillId="0" borderId="15" xfId="87" applyNumberFormat="1" applyFont="1" applyFill="1" applyBorder="1" applyAlignment="1">
      <alignment horizontal="right"/>
    </xf>
    <xf numFmtId="168" fontId="16" fillId="0" borderId="0" xfId="87" applyNumberFormat="1" applyFont="1" applyFill="1"/>
    <xf numFmtId="168" fontId="20" fillId="0" borderId="15" xfId="46" applyNumberFormat="1" applyFont="1" applyFill="1" applyBorder="1" applyAlignment="1">
      <alignment horizontal="right"/>
    </xf>
    <xf numFmtId="166" fontId="16" fillId="0" borderId="13" xfId="3" applyFont="1" applyFill="1" applyBorder="1" applyAlignment="1">
      <alignment horizontal="right"/>
    </xf>
    <xf numFmtId="0" fontId="16" fillId="0" borderId="60" xfId="46" applyFont="1" applyBorder="1" applyAlignment="1">
      <alignment horizontal="left" wrapText="1"/>
    </xf>
    <xf numFmtId="0" fontId="20" fillId="0" borderId="61" xfId="46" applyFont="1" applyBorder="1" applyAlignment="1">
      <alignment horizontal="left"/>
    </xf>
    <xf numFmtId="168" fontId="20" fillId="0" borderId="58" xfId="46" applyNumberFormat="1" applyFont="1" applyFill="1" applyBorder="1" applyAlignment="1">
      <alignment horizontal="right"/>
    </xf>
    <xf numFmtId="174" fontId="20" fillId="0" borderId="54" xfId="46" applyNumberFormat="1" applyFont="1" applyFill="1" applyBorder="1" applyAlignment="1">
      <alignment horizontal="right"/>
    </xf>
    <xf numFmtId="168" fontId="16" fillId="0" borderId="14" xfId="87" applyNumberFormat="1" applyFont="1" applyFill="1" applyBorder="1" applyAlignment="1">
      <alignment horizontal="right"/>
    </xf>
    <xf numFmtId="0" fontId="30" fillId="0" borderId="63" xfId="46" applyFont="1" applyBorder="1" applyAlignment="1">
      <alignment horizontal="left"/>
    </xf>
    <xf numFmtId="168" fontId="30" fillId="0" borderId="64" xfId="46" applyNumberFormat="1" applyFont="1" applyFill="1" applyBorder="1" applyAlignment="1">
      <alignment horizontal="right"/>
    </xf>
    <xf numFmtId="174" fontId="30" fillId="0" borderId="69" xfId="46" applyNumberFormat="1" applyFont="1" applyFill="1" applyBorder="1" applyAlignment="1">
      <alignment horizontal="right"/>
    </xf>
    <xf numFmtId="170" fontId="5" fillId="0" borderId="0" xfId="87" applyNumberFormat="1" applyFont="1"/>
    <xf numFmtId="170" fontId="13" fillId="0" borderId="0" xfId="95" applyNumberFormat="1" applyFont="1" applyAlignment="1">
      <alignment vertical="center"/>
    </xf>
    <xf numFmtId="170" fontId="6" fillId="0" borderId="0" xfId="95" applyNumberFormat="1" applyFont="1" applyAlignment="1">
      <alignment vertical="center"/>
    </xf>
    <xf numFmtId="170" fontId="6" fillId="0" borderId="0" xfId="95" applyNumberFormat="1" applyFont="1" applyFill="1" applyAlignment="1">
      <alignment vertical="center"/>
    </xf>
    <xf numFmtId="1" fontId="13" fillId="0" borderId="2" xfId="95" applyNumberFormat="1" applyFont="1" applyBorder="1"/>
    <xf numFmtId="170" fontId="6" fillId="0" borderId="51" xfId="95" applyNumberFormat="1" applyFont="1" applyBorder="1"/>
    <xf numFmtId="170" fontId="6" fillId="0" borderId="52" xfId="95" applyNumberFormat="1" applyFont="1" applyBorder="1"/>
    <xf numFmtId="170" fontId="13" fillId="0" borderId="53" xfId="95" quotePrefix="1" applyNumberFormat="1" applyFont="1" applyFill="1" applyBorder="1" applyAlignment="1">
      <alignment horizontal="center"/>
    </xf>
    <xf numFmtId="170" fontId="13" fillId="0" borderId="54" xfId="95" quotePrefix="1" applyNumberFormat="1" applyFont="1" applyFill="1" applyBorder="1" applyAlignment="1">
      <alignment horizontal="center"/>
    </xf>
    <xf numFmtId="170" fontId="5" fillId="0" borderId="0" xfId="95" applyNumberFormat="1" applyFont="1"/>
    <xf numFmtId="1" fontId="13" fillId="0" borderId="9" xfId="95" applyNumberFormat="1" applyFont="1" applyBorder="1"/>
    <xf numFmtId="170" fontId="13" fillId="0" borderId="0" xfId="95" applyNumberFormat="1" applyFont="1" applyBorder="1"/>
    <xf numFmtId="170" fontId="13" fillId="0" borderId="26" xfId="95" applyNumberFormat="1" applyFont="1" applyBorder="1"/>
    <xf numFmtId="170" fontId="6" fillId="0" borderId="12" xfId="95" applyNumberFormat="1" applyFont="1" applyFill="1" applyBorder="1"/>
    <xf numFmtId="167" fontId="13" fillId="0" borderId="9" xfId="95" applyNumberFormat="1" applyFont="1" applyBorder="1"/>
    <xf numFmtId="167" fontId="6" fillId="0" borderId="0" xfId="95" applyNumberFormat="1" applyFont="1" applyBorder="1"/>
    <xf numFmtId="167" fontId="6" fillId="0" borderId="26" xfId="95" applyNumberFormat="1" applyFont="1" applyBorder="1"/>
    <xf numFmtId="167" fontId="6" fillId="0" borderId="12" xfId="95" applyNumberFormat="1" applyFont="1" applyFill="1" applyBorder="1"/>
    <xf numFmtId="167" fontId="5" fillId="0" borderId="0" xfId="95" applyNumberFormat="1" applyFont="1"/>
    <xf numFmtId="167" fontId="6" fillId="0" borderId="0" xfId="95" applyNumberFormat="1" applyFont="1" applyBorder="1" applyAlignment="1">
      <alignment horizontal="center"/>
    </xf>
    <xf numFmtId="167" fontId="6" fillId="0" borderId="26" xfId="95" applyNumberFormat="1" applyFont="1" applyBorder="1" applyAlignment="1">
      <alignment shrinkToFit="1"/>
    </xf>
    <xf numFmtId="182" fontId="6" fillId="0" borderId="12" xfId="95" applyNumberFormat="1" applyFont="1" applyBorder="1" applyAlignment="1">
      <alignment horizontal="right"/>
    </xf>
    <xf numFmtId="183" fontId="13" fillId="0" borderId="9" xfId="95" applyNumberFormat="1" applyFont="1" applyBorder="1"/>
    <xf numFmtId="183" fontId="6" fillId="0" borderId="0" xfId="95" applyNumberFormat="1" applyFont="1" applyBorder="1" applyAlignment="1">
      <alignment shrinkToFit="1"/>
    </xf>
    <xf numFmtId="183" fontId="6" fillId="0" borderId="26" xfId="95" applyNumberFormat="1" applyFont="1" applyBorder="1"/>
    <xf numFmtId="183" fontId="5" fillId="0" borderId="0" xfId="95" applyNumberFormat="1" applyFont="1"/>
    <xf numFmtId="183" fontId="6" fillId="0" borderId="0" xfId="95" applyNumberFormat="1" applyFont="1" applyBorder="1"/>
    <xf numFmtId="182" fontId="6" fillId="0" borderId="12" xfId="95" applyNumberFormat="1" applyFont="1" applyBorder="1"/>
    <xf numFmtId="182" fontId="6" fillId="0" borderId="12" xfId="95" applyNumberFormat="1" applyFont="1" applyFill="1" applyBorder="1"/>
    <xf numFmtId="167" fontId="6" fillId="0" borderId="26" xfId="95" applyNumberFormat="1" applyFont="1" applyBorder="1" applyAlignment="1"/>
    <xf numFmtId="167" fontId="6" fillId="0" borderId="12" xfId="95" applyNumberFormat="1" applyFont="1" applyFill="1" applyBorder="1" applyAlignment="1">
      <alignment horizontal="right"/>
    </xf>
    <xf numFmtId="170" fontId="13" fillId="0" borderId="0" xfId="95" applyNumberFormat="1" applyFont="1" applyBorder="1" applyAlignment="1"/>
    <xf numFmtId="170" fontId="13" fillId="0" borderId="26" xfId="95" applyNumberFormat="1" applyFont="1" applyBorder="1" applyAlignment="1"/>
    <xf numFmtId="183" fontId="13" fillId="0" borderId="16" xfId="95" applyNumberFormat="1" applyFont="1" applyBorder="1"/>
    <xf numFmtId="183" fontId="6" fillId="0" borderId="17" xfId="95" applyNumberFormat="1" applyFont="1" applyBorder="1"/>
    <xf numFmtId="183" fontId="6" fillId="0" borderId="22" xfId="95" applyNumberFormat="1" applyFont="1" applyBorder="1"/>
    <xf numFmtId="170" fontId="6" fillId="0" borderId="55" xfId="95" applyNumberFormat="1" applyFont="1" applyFill="1" applyBorder="1"/>
    <xf numFmtId="0" fontId="5" fillId="0" borderId="0" xfId="95" applyFont="1"/>
    <xf numFmtId="0" fontId="8" fillId="0" borderId="0" xfId="95" applyFont="1"/>
    <xf numFmtId="0" fontId="6" fillId="0" borderId="0" xfId="95" applyFont="1"/>
    <xf numFmtId="0" fontId="8" fillId="0" borderId="0" xfId="87" applyFont="1" applyBorder="1" applyAlignment="1">
      <alignment horizontal="left" vertical="center" wrapText="1"/>
    </xf>
    <xf numFmtId="0" fontId="7" fillId="0" borderId="0" xfId="87" applyFont="1" applyBorder="1" applyAlignment="1">
      <alignment horizontal="left" vertical="center"/>
    </xf>
    <xf numFmtId="1" fontId="4" fillId="0" borderId="0" xfId="95" applyNumberFormat="1" applyFont="1"/>
    <xf numFmtId="170" fontId="13" fillId="0" borderId="0" xfId="87" applyNumberFormat="1" applyFont="1" applyAlignment="1">
      <alignment vertical="center"/>
    </xf>
    <xf numFmtId="170" fontId="6" fillId="0" borderId="0" xfId="87" applyNumberFormat="1" applyFont="1" applyAlignment="1">
      <alignment vertical="center"/>
    </xf>
    <xf numFmtId="1" fontId="13" fillId="0" borderId="2" xfId="87" applyNumberFormat="1" applyFont="1" applyBorder="1"/>
    <xf numFmtId="170" fontId="6" fillId="0" borderId="51" xfId="87" applyNumberFormat="1" applyFont="1" applyBorder="1"/>
    <xf numFmtId="170" fontId="6" fillId="0" borderId="52" xfId="87" applyNumberFormat="1" applyFont="1" applyBorder="1"/>
    <xf numFmtId="170" fontId="13" fillId="0" borderId="53" xfId="87" quotePrefix="1" applyNumberFormat="1" applyFont="1" applyBorder="1" applyAlignment="1">
      <alignment horizontal="center"/>
    </xf>
    <xf numFmtId="170" fontId="13" fillId="0" borderId="54" xfId="87" quotePrefix="1" applyNumberFormat="1" applyFont="1" applyBorder="1" applyAlignment="1">
      <alignment horizontal="center"/>
    </xf>
    <xf numFmtId="1" fontId="13" fillId="0" borderId="9" xfId="87" applyNumberFormat="1" applyFont="1" applyBorder="1"/>
    <xf numFmtId="170" fontId="13" fillId="0" borderId="0" xfId="87" applyNumberFormat="1" applyFont="1" applyBorder="1"/>
    <xf numFmtId="170" fontId="13" fillId="0" borderId="26" xfId="87" applyNumberFormat="1" applyFont="1" applyBorder="1"/>
    <xf numFmtId="170" fontId="6" fillId="0" borderId="12" xfId="87" applyNumberFormat="1" applyFont="1" applyBorder="1"/>
    <xf numFmtId="167" fontId="13" fillId="0" borderId="9" xfId="87" applyNumberFormat="1" applyFont="1" applyBorder="1"/>
    <xf numFmtId="167" fontId="6" fillId="0" borderId="0" xfId="87" applyNumberFormat="1" applyFont="1" applyBorder="1" applyAlignment="1">
      <alignment shrinkToFit="1"/>
    </xf>
    <xf numFmtId="167" fontId="6" fillId="0" borderId="26" xfId="87" applyNumberFormat="1" applyFont="1" applyBorder="1"/>
    <xf numFmtId="167" fontId="6" fillId="0" borderId="12" xfId="87" applyNumberFormat="1" applyFont="1" applyBorder="1" applyAlignment="1">
      <alignment horizontal="right"/>
    </xf>
    <xf numFmtId="167" fontId="5" fillId="0" borderId="0" xfId="87" applyNumberFormat="1" applyFont="1"/>
    <xf numFmtId="182" fontId="6" fillId="0" borderId="12" xfId="87" applyNumberFormat="1" applyFont="1" applyFill="1" applyBorder="1" applyAlignment="1">
      <alignment horizontal="right"/>
    </xf>
    <xf numFmtId="167" fontId="6" fillId="0" borderId="0" xfId="87" applyNumberFormat="1" applyFont="1" applyBorder="1"/>
    <xf numFmtId="167" fontId="5" fillId="0" borderId="0" xfId="87" applyNumberFormat="1" applyFont="1" applyBorder="1"/>
    <xf numFmtId="183" fontId="13" fillId="0" borderId="9" xfId="87" applyNumberFormat="1" applyFont="1" applyBorder="1"/>
    <xf numFmtId="183" fontId="6" fillId="0" borderId="0" xfId="87" applyNumberFormat="1" applyFont="1" applyBorder="1" applyAlignment="1">
      <alignment shrinkToFit="1"/>
    </xf>
    <xf numFmtId="183" fontId="6" fillId="0" borderId="26" xfId="87" applyNumberFormat="1" applyFont="1" applyBorder="1"/>
    <xf numFmtId="170" fontId="6" fillId="0" borderId="12" xfId="87" applyNumberFormat="1" applyFont="1" applyBorder="1" applyAlignment="1">
      <alignment horizontal="right" shrinkToFit="1"/>
    </xf>
    <xf numFmtId="170" fontId="6" fillId="0" borderId="12" xfId="87" applyNumberFormat="1" applyFont="1" applyFill="1" applyBorder="1" applyAlignment="1">
      <alignment horizontal="right" shrinkToFit="1"/>
    </xf>
    <xf numFmtId="183" fontId="5" fillId="0" borderId="0" xfId="87" applyNumberFormat="1" applyFont="1"/>
    <xf numFmtId="183" fontId="6" fillId="0" borderId="0" xfId="87" applyNumberFormat="1" applyFont="1" applyBorder="1"/>
    <xf numFmtId="170" fontId="5" fillId="0" borderId="0" xfId="87" applyNumberFormat="1" applyFont="1" applyBorder="1"/>
    <xf numFmtId="167" fontId="6" fillId="0" borderId="12" xfId="87" applyNumberFormat="1" applyFont="1" applyBorder="1"/>
    <xf numFmtId="167" fontId="6" fillId="0" borderId="12" xfId="87" quotePrefix="1" applyNumberFormat="1" applyFont="1" applyFill="1" applyBorder="1" applyAlignment="1">
      <alignment horizontal="right"/>
    </xf>
    <xf numFmtId="183" fontId="6" fillId="0" borderId="12" xfId="87" applyNumberFormat="1" applyFont="1" applyBorder="1"/>
    <xf numFmtId="183" fontId="6" fillId="0" borderId="12" xfId="87" applyNumberFormat="1" applyFont="1" applyFill="1" applyBorder="1"/>
    <xf numFmtId="167" fontId="6" fillId="0" borderId="12" xfId="87" applyNumberFormat="1" applyFont="1" applyFill="1" applyBorder="1" applyAlignment="1">
      <alignment horizontal="right"/>
    </xf>
    <xf numFmtId="182" fontId="6" fillId="0" borderId="12" xfId="87" applyNumberFormat="1" applyFont="1" applyBorder="1" applyAlignment="1">
      <alignment horizontal="right"/>
    </xf>
    <xf numFmtId="183" fontId="6" fillId="2" borderId="12" xfId="87" applyNumberFormat="1" applyFont="1" applyFill="1" applyBorder="1"/>
    <xf numFmtId="169" fontId="6" fillId="0" borderId="12" xfId="29" applyNumberFormat="1" applyFont="1" applyFill="1" applyBorder="1" applyAlignment="1">
      <alignment horizontal="right"/>
    </xf>
    <xf numFmtId="183" fontId="13" fillId="0" borderId="16" xfId="87" applyNumberFormat="1" applyFont="1" applyBorder="1"/>
    <xf numFmtId="183" fontId="6" fillId="0" borderId="22" xfId="87" applyNumberFormat="1" applyFont="1" applyBorder="1"/>
    <xf numFmtId="166" fontId="6" fillId="0" borderId="55" xfId="29" applyNumberFormat="1" applyFont="1" applyBorder="1" applyAlignment="1">
      <alignment horizontal="right"/>
    </xf>
    <xf numFmtId="1" fontId="4" fillId="0" borderId="0" xfId="87" applyNumberFormat="1" applyFont="1"/>
    <xf numFmtId="182" fontId="6" fillId="0" borderId="12" xfId="87" quotePrefix="1" applyNumberFormat="1" applyFont="1" applyBorder="1" applyAlignment="1">
      <alignment horizontal="right"/>
    </xf>
    <xf numFmtId="167" fontId="6" fillId="0" borderId="26" xfId="87" applyNumberFormat="1" applyFont="1" applyBorder="1" applyAlignment="1"/>
    <xf numFmtId="170" fontId="6" fillId="0" borderId="12" xfId="87" applyNumberFormat="1" applyFont="1" applyBorder="1" applyAlignment="1">
      <alignment shrinkToFit="1"/>
    </xf>
    <xf numFmtId="183" fontId="6" fillId="0" borderId="15" xfId="87" applyNumberFormat="1" applyFont="1" applyFill="1" applyBorder="1"/>
    <xf numFmtId="183" fontId="6" fillId="0" borderId="17" xfId="87" applyNumberFormat="1" applyFont="1" applyBorder="1"/>
    <xf numFmtId="174" fontId="6" fillId="0" borderId="55" xfId="87" applyNumberFormat="1" applyFont="1" applyBorder="1" applyAlignment="1">
      <alignment horizontal="right"/>
    </xf>
    <xf numFmtId="0" fontId="13" fillId="0" borderId="100" xfId="46" applyFont="1" applyBorder="1" applyAlignment="1">
      <alignment horizontal="centerContinuous" vertical="center"/>
    </xf>
    <xf numFmtId="0" fontId="13" fillId="0" borderId="38" xfId="46" applyFont="1" applyBorder="1" applyAlignment="1">
      <alignment horizontal="centerContinuous" vertical="center"/>
    </xf>
    <xf numFmtId="0" fontId="13" fillId="0" borderId="58" xfId="46" applyFont="1" applyBorder="1" applyAlignment="1">
      <alignment horizontal="centerContinuous" vertical="center" wrapText="1"/>
    </xf>
    <xf numFmtId="0" fontId="6" fillId="0" borderId="56" xfId="46" applyFont="1" applyBorder="1" applyAlignment="1">
      <alignment horizontal="centerContinuous" vertical="center"/>
    </xf>
    <xf numFmtId="0" fontId="6" fillId="0" borderId="60" xfId="46" applyFont="1" applyBorder="1"/>
    <xf numFmtId="167" fontId="13" fillId="0" borderId="15" xfId="46" applyNumberFormat="1" applyFont="1" applyBorder="1"/>
    <xf numFmtId="170" fontId="6" fillId="0" borderId="68" xfId="46" applyNumberFormat="1" applyFont="1" applyBorder="1"/>
    <xf numFmtId="170" fontId="6" fillId="0" borderId="13" xfId="46" applyNumberFormat="1" applyFont="1" applyBorder="1"/>
    <xf numFmtId="0" fontId="13" fillId="0" borderId="61" xfId="46" applyFont="1" applyBorder="1"/>
    <xf numFmtId="167" fontId="13" fillId="0" borderId="71" xfId="46" applyNumberFormat="1" applyFont="1" applyBorder="1"/>
    <xf numFmtId="167" fontId="13" fillId="0" borderId="49" xfId="46" applyNumberFormat="1" applyFont="1" applyBorder="1"/>
    <xf numFmtId="170" fontId="13" fillId="0" borderId="54" xfId="46" applyNumberFormat="1" applyFont="1" applyBorder="1"/>
    <xf numFmtId="170" fontId="13" fillId="0" borderId="1" xfId="46" applyNumberFormat="1" applyFont="1" applyBorder="1"/>
    <xf numFmtId="0" fontId="13" fillId="0" borderId="60" xfId="46" applyFont="1" applyBorder="1"/>
    <xf numFmtId="167" fontId="13" fillId="0" borderId="85" xfId="46" applyNumberFormat="1" applyFont="1" applyBorder="1"/>
    <xf numFmtId="170" fontId="6" fillId="0" borderId="94" xfId="46" applyNumberFormat="1" applyFont="1" applyBorder="1"/>
    <xf numFmtId="167" fontId="15" fillId="0" borderId="64" xfId="46" applyNumberFormat="1" applyFont="1" applyBorder="1" applyAlignment="1">
      <alignment vertical="center"/>
    </xf>
    <xf numFmtId="0" fontId="13" fillId="0" borderId="0" xfId="46" applyFont="1" applyAlignment="1">
      <alignment vertical="center"/>
    </xf>
    <xf numFmtId="172" fontId="6" fillId="0" borderId="9" xfId="46" applyNumberFormat="1" applyFont="1" applyBorder="1" applyAlignment="1">
      <alignment horizontal="right"/>
    </xf>
    <xf numFmtId="172" fontId="6" fillId="0" borderId="15" xfId="46" applyNumberFormat="1" applyFont="1" applyBorder="1" applyAlignment="1">
      <alignment horizontal="right"/>
    </xf>
    <xf numFmtId="172" fontId="13" fillId="0" borderId="26" xfId="46" applyNumberFormat="1" applyFont="1" applyBorder="1" applyAlignment="1">
      <alignment horizontal="right"/>
    </xf>
    <xf numFmtId="172" fontId="6" fillId="0" borderId="67" xfId="46" applyNumberFormat="1" applyFont="1" applyBorder="1" applyAlignment="1">
      <alignment horizontal="right"/>
    </xf>
    <xf numFmtId="172" fontId="13" fillId="0" borderId="52" xfId="46" applyNumberFormat="1" applyFont="1" applyBorder="1" applyAlignment="1">
      <alignment horizontal="right"/>
    </xf>
    <xf numFmtId="172" fontId="6" fillId="0" borderId="51" xfId="46" applyNumberFormat="1" applyFont="1" applyBorder="1" applyAlignment="1">
      <alignment horizontal="right"/>
    </xf>
    <xf numFmtId="172" fontId="6" fillId="0" borderId="0" xfId="46" applyNumberFormat="1" applyFont="1" applyBorder="1" applyAlignment="1">
      <alignment horizontal="right"/>
    </xf>
    <xf numFmtId="172" fontId="6" fillId="0" borderId="16" xfId="46" applyNumberFormat="1" applyFont="1" applyBorder="1" applyAlignment="1">
      <alignment horizontal="right"/>
    </xf>
    <xf numFmtId="172" fontId="6" fillId="0" borderId="21" xfId="46" applyNumberFormat="1" applyFont="1" applyBorder="1" applyAlignment="1">
      <alignment horizontal="right"/>
    </xf>
    <xf numFmtId="172" fontId="13" fillId="0" borderId="22" xfId="46" applyNumberFormat="1" applyFont="1" applyBorder="1" applyAlignment="1">
      <alignment horizontal="right"/>
    </xf>
    <xf numFmtId="167" fontId="13" fillId="0" borderId="56" xfId="46" applyNumberFormat="1" applyFont="1" applyBorder="1" applyAlignment="1">
      <alignment horizontal="right"/>
    </xf>
    <xf numFmtId="167" fontId="13" fillId="0" borderId="54" xfId="46" applyNumberFormat="1" applyFont="1" applyBorder="1" applyAlignment="1">
      <alignment horizontal="right"/>
    </xf>
    <xf numFmtId="172" fontId="13" fillId="0" borderId="54" xfId="46" applyNumberFormat="1" applyFont="1" applyBorder="1" applyAlignment="1">
      <alignment horizontal="right"/>
    </xf>
    <xf numFmtId="167" fontId="13" fillId="0" borderId="17" xfId="46" applyNumberFormat="1" applyFont="1" applyBorder="1" applyAlignment="1">
      <alignment horizontal="right"/>
    </xf>
    <xf numFmtId="167" fontId="13" fillId="0" borderId="21" xfId="46" applyNumberFormat="1" applyFont="1" applyBorder="1" applyAlignment="1">
      <alignment horizontal="right"/>
    </xf>
    <xf numFmtId="172" fontId="13" fillId="0" borderId="95" xfId="46" applyNumberFormat="1" applyFont="1" applyBorder="1" applyAlignment="1">
      <alignment horizontal="right"/>
    </xf>
    <xf numFmtId="16" fontId="6" fillId="0" borderId="60" xfId="46" applyNumberFormat="1" applyFont="1" applyBorder="1" applyAlignment="1">
      <alignment horizontal="center"/>
    </xf>
    <xf numFmtId="172" fontId="6" fillId="0" borderId="76" xfId="46" applyNumberFormat="1" applyFont="1" applyBorder="1" applyAlignment="1">
      <alignment horizontal="right"/>
    </xf>
    <xf numFmtId="172" fontId="13" fillId="0" borderId="68" xfId="46" applyNumberFormat="1" applyFont="1" applyBorder="1" applyAlignment="1">
      <alignment horizontal="right"/>
    </xf>
    <xf numFmtId="17" fontId="6" fillId="0" borderId="60" xfId="46" applyNumberFormat="1" applyFont="1" applyBorder="1" applyAlignment="1">
      <alignment horizontal="center"/>
    </xf>
    <xf numFmtId="172" fontId="6" fillId="0" borderId="70" xfId="46" applyNumberFormat="1" applyFont="1" applyBorder="1" applyAlignment="1">
      <alignment horizontal="right"/>
    </xf>
    <xf numFmtId="172" fontId="13" fillId="0" borderId="13" xfId="46" applyNumberFormat="1" applyFont="1" applyBorder="1" applyAlignment="1">
      <alignment horizontal="right"/>
    </xf>
    <xf numFmtId="172" fontId="6" fillId="0" borderId="99" xfId="46" applyNumberFormat="1" applyFont="1" applyBorder="1" applyAlignment="1">
      <alignment horizontal="right"/>
    </xf>
    <xf numFmtId="172" fontId="6" fillId="0" borderId="93" xfId="46" applyNumberFormat="1" applyFont="1" applyBorder="1" applyAlignment="1">
      <alignment horizontal="right"/>
    </xf>
    <xf numFmtId="172" fontId="13" fillId="0" borderId="94" xfId="46" applyNumberFormat="1" applyFont="1" applyBorder="1" applyAlignment="1">
      <alignment horizontal="right"/>
    </xf>
    <xf numFmtId="172" fontId="15" fillId="0" borderId="65" xfId="46" applyNumberFormat="1" applyFont="1" applyBorder="1" applyAlignment="1">
      <alignment horizontal="right" vertical="center"/>
    </xf>
    <xf numFmtId="172" fontId="15" fillId="0" borderId="50" xfId="46" applyNumberFormat="1" applyFont="1" applyBorder="1" applyAlignment="1">
      <alignment horizontal="right" vertical="center"/>
    </xf>
    <xf numFmtId="172" fontId="15" fillId="0" borderId="73" xfId="46" applyNumberFormat="1" applyFont="1" applyBorder="1" applyAlignment="1">
      <alignment horizontal="right" vertical="center"/>
    </xf>
    <xf numFmtId="0" fontId="6" fillId="0" borderId="48" xfId="46" applyFont="1" applyBorder="1" applyAlignment="1">
      <alignment horizontal="center" vertical="center"/>
    </xf>
    <xf numFmtId="0" fontId="6" fillId="0" borderId="2" xfId="46" applyFont="1" applyBorder="1" applyAlignment="1">
      <alignment horizontal="center"/>
    </xf>
    <xf numFmtId="172" fontId="13" fillId="0" borderId="71" xfId="46" applyNumberFormat="1" applyFont="1" applyBorder="1" applyAlignment="1">
      <alignment horizontal="right"/>
    </xf>
    <xf numFmtId="172" fontId="13" fillId="0" borderId="49" xfId="46" applyNumberFormat="1" applyFont="1" applyBorder="1" applyAlignment="1">
      <alignment horizontal="right"/>
    </xf>
    <xf numFmtId="0" fontId="15" fillId="0" borderId="63" xfId="46" applyFont="1" applyBorder="1" applyAlignment="1">
      <alignment horizontal="center"/>
    </xf>
    <xf numFmtId="172" fontId="15" fillId="0" borderId="75" xfId="46" applyNumberFormat="1" applyFont="1" applyBorder="1" applyAlignment="1">
      <alignment horizontal="right"/>
    </xf>
    <xf numFmtId="172" fontId="15" fillId="0" borderId="50" xfId="46" applyNumberFormat="1" applyFont="1" applyBorder="1" applyAlignment="1">
      <alignment horizontal="right"/>
    </xf>
    <xf numFmtId="172" fontId="15" fillId="0" borderId="69" xfId="46" applyNumberFormat="1" applyFont="1" applyBorder="1" applyAlignment="1">
      <alignment horizontal="right"/>
    </xf>
    <xf numFmtId="0" fontId="6" fillId="0" borderId="66" xfId="46" applyFont="1" applyBorder="1" applyAlignment="1">
      <alignment horizontal="center" vertical="center"/>
    </xf>
    <xf numFmtId="0" fontId="6" fillId="0" borderId="51" xfId="46" applyFont="1" applyBorder="1" applyAlignment="1">
      <alignment horizontal="center" vertical="center"/>
    </xf>
    <xf numFmtId="172" fontId="15" fillId="0" borderId="64" xfId="46" applyNumberFormat="1" applyFont="1" applyBorder="1" applyAlignment="1">
      <alignment horizontal="right" vertical="center"/>
    </xf>
    <xf numFmtId="172" fontId="15" fillId="0" borderId="69" xfId="46" applyNumberFormat="1" applyFont="1" applyBorder="1" applyAlignment="1">
      <alignment horizontal="right" vertical="center"/>
    </xf>
    <xf numFmtId="0" fontId="7" fillId="0" borderId="0" xfId="46" applyFont="1" applyAlignment="1">
      <alignment vertical="center"/>
    </xf>
    <xf numFmtId="0" fontId="9" fillId="0" borderId="0" xfId="46" applyFont="1" applyAlignment="1">
      <alignment vertical="center"/>
    </xf>
    <xf numFmtId="167" fontId="13" fillId="0" borderId="26" xfId="46" applyNumberFormat="1" applyFont="1" applyBorder="1" applyAlignment="1">
      <alignment horizontal="right"/>
    </xf>
    <xf numFmtId="167" fontId="13" fillId="0" borderId="14" xfId="46" applyNumberFormat="1" applyFont="1" applyBorder="1" applyAlignment="1">
      <alignment horizontal="right"/>
    </xf>
    <xf numFmtId="167" fontId="6" fillId="0" borderId="70" xfId="46" applyNumberFormat="1" applyFont="1" applyBorder="1" applyAlignment="1">
      <alignment horizontal="right"/>
    </xf>
    <xf numFmtId="167" fontId="13" fillId="0" borderId="13" xfId="46" applyNumberFormat="1" applyFont="1" applyBorder="1" applyAlignment="1">
      <alignment horizontal="right"/>
    </xf>
    <xf numFmtId="167" fontId="13" fillId="0" borderId="1" xfId="46" applyNumberFormat="1" applyFont="1" applyBorder="1" applyAlignment="1">
      <alignment horizontal="right"/>
    </xf>
    <xf numFmtId="167" fontId="6" fillId="0" borderId="93" xfId="46" applyNumberFormat="1" applyFont="1" applyBorder="1" applyAlignment="1">
      <alignment horizontal="right"/>
    </xf>
    <xf numFmtId="167" fontId="15" fillId="0" borderId="50" xfId="46" applyNumberFormat="1" applyFont="1" applyBorder="1" applyAlignment="1">
      <alignment horizontal="right" vertical="center"/>
    </xf>
    <xf numFmtId="167" fontId="15" fillId="0" borderId="69" xfId="46" applyNumberFormat="1" applyFont="1" applyBorder="1" applyAlignment="1">
      <alignment horizontal="right" vertical="center"/>
    </xf>
    <xf numFmtId="167" fontId="15" fillId="0" borderId="72" xfId="46" applyNumberFormat="1" applyFont="1" applyBorder="1" applyAlignment="1">
      <alignment horizontal="right" vertical="center"/>
    </xf>
    <xf numFmtId="167" fontId="15" fillId="0" borderId="73" xfId="46" applyNumberFormat="1" applyFont="1" applyBorder="1" applyAlignment="1">
      <alignment horizontal="right" vertical="center"/>
    </xf>
    <xf numFmtId="167" fontId="13" fillId="0" borderId="13" xfId="46" applyNumberFormat="1" applyFont="1" applyBorder="1" applyAlignment="1"/>
    <xf numFmtId="167" fontId="13" fillId="0" borderId="49" xfId="46" applyNumberFormat="1" applyFont="1" applyBorder="1" applyAlignment="1"/>
    <xf numFmtId="167" fontId="13" fillId="0" borderId="54" xfId="46" applyNumberFormat="1" applyFont="1" applyBorder="1" applyAlignment="1"/>
    <xf numFmtId="167" fontId="6" fillId="0" borderId="14" xfId="46" applyNumberFormat="1" applyFont="1" applyBorder="1" applyAlignment="1"/>
    <xf numFmtId="17" fontId="6" fillId="0" borderId="60" xfId="46" quotePrefix="1" applyNumberFormat="1" applyFont="1" applyBorder="1" applyAlignment="1">
      <alignment horizontal="center"/>
    </xf>
    <xf numFmtId="167" fontId="15" fillId="0" borderId="65" xfId="46" applyNumberFormat="1" applyFont="1" applyBorder="1" applyAlignment="1">
      <alignment horizontal="right" vertical="center"/>
    </xf>
    <xf numFmtId="167" fontId="13" fillId="0" borderId="0" xfId="46" applyNumberFormat="1" applyFont="1" applyBorder="1" applyAlignment="1">
      <alignment horizontal="right"/>
    </xf>
    <xf numFmtId="167" fontId="15" fillId="0" borderId="50" xfId="46" quotePrefix="1" applyNumberFormat="1" applyFont="1" applyBorder="1" applyAlignment="1">
      <alignment horizontal="right" vertical="center"/>
    </xf>
    <xf numFmtId="167" fontId="15" fillId="0" borderId="73" xfId="46" quotePrefix="1" applyNumberFormat="1" applyFont="1" applyBorder="1" applyAlignment="1">
      <alignment horizontal="right" vertical="center"/>
    </xf>
    <xf numFmtId="167" fontId="15" fillId="0" borderId="72" xfId="46" quotePrefix="1" applyNumberFormat="1" applyFont="1" applyBorder="1" applyAlignment="1">
      <alignment horizontal="right" vertical="center"/>
    </xf>
    <xf numFmtId="0" fontId="13" fillId="0" borderId="20" xfId="46" applyFont="1" applyBorder="1" applyAlignment="1">
      <alignment horizontal="center" vertical="center" wrapText="1"/>
    </xf>
    <xf numFmtId="0" fontId="13" fillId="0" borderId="17" xfId="46" applyFont="1" applyBorder="1" applyAlignment="1">
      <alignment horizontal="center" vertical="center" wrapText="1"/>
    </xf>
    <xf numFmtId="167" fontId="6" fillId="0" borderId="7" xfId="46" applyNumberFormat="1" applyFont="1" applyBorder="1" applyAlignment="1"/>
    <xf numFmtId="167" fontId="6" fillId="0" borderId="101" xfId="46" applyNumberFormat="1" applyFont="1" applyBorder="1" applyAlignment="1"/>
    <xf numFmtId="167" fontId="6" fillId="0" borderId="7" xfId="46" applyNumberFormat="1" applyFont="1" applyFill="1" applyBorder="1" applyAlignment="1"/>
    <xf numFmtId="167" fontId="6" fillId="0" borderId="6" xfId="46" applyNumberFormat="1" applyFont="1" applyBorder="1" applyAlignment="1">
      <alignment horizontal="right"/>
    </xf>
    <xf numFmtId="0" fontId="6" fillId="0" borderId="60" xfId="46" applyFont="1" applyFill="1" applyBorder="1"/>
    <xf numFmtId="167" fontId="6" fillId="0" borderId="6" xfId="46" applyNumberFormat="1" applyFont="1" applyBorder="1" applyAlignment="1"/>
    <xf numFmtId="0" fontId="13" fillId="0" borderId="63" xfId="46" applyFont="1" applyBorder="1" applyAlignment="1">
      <alignment horizontal="center"/>
    </xf>
    <xf numFmtId="0" fontId="4" fillId="0" borderId="0" xfId="46" applyFont="1"/>
    <xf numFmtId="0" fontId="5" fillId="0" borderId="0" xfId="46" applyFont="1" applyFill="1" applyBorder="1"/>
    <xf numFmtId="0" fontId="13" fillId="0" borderId="21" xfId="46" applyFont="1" applyBorder="1" applyAlignment="1">
      <alignment horizontal="center" vertical="center" wrapText="1"/>
    </xf>
    <xf numFmtId="0" fontId="13" fillId="0" borderId="22" xfId="46" applyFont="1" applyBorder="1" applyAlignment="1">
      <alignment horizontal="center" vertical="center" wrapText="1"/>
    </xf>
    <xf numFmtId="0" fontId="6" fillId="0" borderId="41" xfId="46" applyFont="1" applyBorder="1" applyAlignment="1">
      <alignment shrinkToFit="1"/>
    </xf>
    <xf numFmtId="0" fontId="6" fillId="0" borderId="9" xfId="46" applyFont="1" applyBorder="1"/>
    <xf numFmtId="168" fontId="6" fillId="0" borderId="104" xfId="46" applyNumberFormat="1" applyFont="1" applyBorder="1" applyAlignment="1"/>
    <xf numFmtId="0" fontId="13" fillId="0" borderId="72" xfId="46" applyFont="1" applyBorder="1" applyAlignment="1">
      <alignment horizontal="center"/>
    </xf>
    <xf numFmtId="167" fontId="13" fillId="0" borderId="50" xfId="46" applyNumberFormat="1" applyFont="1" applyBorder="1"/>
    <xf numFmtId="168" fontId="6" fillId="0" borderId="0" xfId="46" applyNumberFormat="1" applyFont="1"/>
    <xf numFmtId="0" fontId="25" fillId="0" borderId="0" xfId="46" applyFont="1"/>
    <xf numFmtId="0" fontId="13" fillId="0" borderId="49" xfId="46" applyFont="1" applyBorder="1" applyAlignment="1">
      <alignment horizontal="center" vertical="center"/>
    </xf>
    <xf numFmtId="168" fontId="6" fillId="0" borderId="41" xfId="46" applyNumberFormat="1" applyFont="1" applyBorder="1" applyAlignment="1"/>
    <xf numFmtId="168" fontId="6" fillId="0" borderId="24" xfId="46" applyNumberFormat="1" applyFont="1" applyBorder="1" applyAlignment="1"/>
    <xf numFmtId="168" fontId="6" fillId="0" borderId="9" xfId="46" applyNumberFormat="1" applyFont="1" applyBorder="1" applyAlignment="1"/>
    <xf numFmtId="168" fontId="6" fillId="0" borderId="15" xfId="46" applyNumberFormat="1" applyFont="1" applyBorder="1" applyAlignment="1"/>
    <xf numFmtId="172" fontId="5" fillId="0" borderId="0" xfId="46" applyNumberFormat="1" applyFont="1" applyBorder="1"/>
    <xf numFmtId="168" fontId="6" fillId="0" borderId="92" xfId="46" applyNumberFormat="1" applyFont="1" applyBorder="1" applyAlignment="1"/>
    <xf numFmtId="168" fontId="6" fillId="0" borderId="93" xfId="46" applyNumberFormat="1" applyFont="1" applyBorder="1" applyAlignment="1"/>
    <xf numFmtId="0" fontId="13" fillId="0" borderId="0" xfId="46" applyFont="1" applyBorder="1" applyAlignment="1">
      <alignment horizontal="center"/>
    </xf>
    <xf numFmtId="178" fontId="13" fillId="0" borderId="0" xfId="46" applyNumberFormat="1" applyFont="1" applyBorder="1"/>
    <xf numFmtId="178" fontId="6" fillId="0" borderId="0" xfId="46" applyNumberFormat="1" applyFont="1"/>
    <xf numFmtId="167" fontId="13" fillId="0" borderId="68" xfId="46" applyNumberFormat="1" applyFont="1" applyBorder="1"/>
    <xf numFmtId="167" fontId="13" fillId="0" borderId="13" xfId="46" applyNumberFormat="1" applyFont="1" applyBorder="1"/>
    <xf numFmtId="172" fontId="5" fillId="0" borderId="0" xfId="46" applyNumberFormat="1" applyFont="1" applyBorder="1" applyAlignment="1">
      <alignment horizontal="right"/>
    </xf>
    <xf numFmtId="167" fontId="13" fillId="0" borderId="94" xfId="46" applyNumberFormat="1" applyFont="1" applyBorder="1"/>
    <xf numFmtId="167" fontId="13" fillId="0" borderId="72" xfId="46" applyNumberFormat="1" applyFont="1" applyBorder="1"/>
    <xf numFmtId="167" fontId="13" fillId="0" borderId="69" xfId="46" applyNumberFormat="1" applyFont="1" applyBorder="1"/>
    <xf numFmtId="167" fontId="5" fillId="0" borderId="0" xfId="46" applyNumberFormat="1" applyFont="1"/>
    <xf numFmtId="0" fontId="13" fillId="0" borderId="106" xfId="46" applyFont="1" applyBorder="1" applyAlignment="1">
      <alignment horizontal="center" vertical="center" wrapText="1"/>
    </xf>
    <xf numFmtId="167" fontId="13" fillId="0" borderId="107" xfId="46" applyNumberFormat="1" applyFont="1" applyBorder="1" applyAlignment="1"/>
    <xf numFmtId="167" fontId="13" fillId="0" borderId="68" xfId="46" applyNumberFormat="1" applyFont="1" applyBorder="1" applyAlignment="1"/>
    <xf numFmtId="0" fontId="6" fillId="0" borderId="9" xfId="46" applyFont="1" applyBorder="1" applyAlignment="1">
      <alignment horizontal="left" shrinkToFit="1"/>
    </xf>
    <xf numFmtId="0" fontId="6" fillId="0" borderId="62" xfId="46" applyFont="1" applyBorder="1" applyAlignment="1">
      <alignment horizontal="left"/>
    </xf>
    <xf numFmtId="167" fontId="6" fillId="0" borderId="92" xfId="46" applyNumberFormat="1" applyFont="1" applyBorder="1" applyAlignment="1"/>
    <xf numFmtId="167" fontId="6" fillId="0" borderId="93" xfId="46" applyNumberFormat="1" applyFont="1" applyBorder="1" applyAlignment="1"/>
    <xf numFmtId="167" fontId="6" fillId="0" borderId="108" xfId="46" applyNumberFormat="1" applyFont="1" applyBorder="1" applyAlignment="1"/>
    <xf numFmtId="167" fontId="13" fillId="0" borderId="94" xfId="46" applyNumberFormat="1" applyFont="1" applyBorder="1" applyAlignment="1"/>
    <xf numFmtId="0" fontId="13" fillId="0" borderId="92" xfId="46" applyFont="1" applyBorder="1" applyAlignment="1">
      <alignment horizontal="center"/>
    </xf>
    <xf numFmtId="167" fontId="13" fillId="0" borderId="92" xfId="46" applyNumberFormat="1" applyFont="1" applyBorder="1" applyAlignment="1"/>
    <xf numFmtId="0" fontId="6" fillId="0" borderId="2" xfId="46" applyFont="1" applyBorder="1"/>
    <xf numFmtId="0" fontId="13" fillId="0" borderId="53" xfId="46" applyFont="1" applyFill="1" applyBorder="1" applyAlignment="1">
      <alignment horizontal="center"/>
    </xf>
    <xf numFmtId="0" fontId="13" fillId="0" borderId="54" xfId="46" applyFont="1" applyFill="1" applyBorder="1" applyAlignment="1">
      <alignment horizontal="center"/>
    </xf>
    <xf numFmtId="0" fontId="13" fillId="0" borderId="9" xfId="46" applyFont="1" applyBorder="1"/>
    <xf numFmtId="176" fontId="6" fillId="0" borderId="12" xfId="46" applyNumberFormat="1" applyFont="1" applyFill="1" applyBorder="1" applyAlignment="1">
      <alignment horizontal="right"/>
    </xf>
    <xf numFmtId="176" fontId="6" fillId="0" borderId="13" xfId="46" applyNumberFormat="1" applyFont="1" applyFill="1" applyBorder="1" applyAlignment="1">
      <alignment horizontal="right"/>
    </xf>
    <xf numFmtId="0" fontId="13" fillId="0" borderId="56" xfId="46" applyFont="1" applyBorder="1"/>
    <xf numFmtId="176" fontId="13" fillId="0" borderId="53" xfId="46" applyNumberFormat="1" applyFont="1" applyBorder="1"/>
    <xf numFmtId="176" fontId="13" fillId="0" borderId="54" xfId="46" applyNumberFormat="1" applyFont="1" applyBorder="1"/>
    <xf numFmtId="176" fontId="6" fillId="0" borderId="78" xfId="46" applyNumberFormat="1" applyFont="1" applyBorder="1"/>
    <xf numFmtId="176" fontId="6" fillId="0" borderId="68" xfId="46" applyNumberFormat="1" applyFont="1" applyBorder="1"/>
    <xf numFmtId="0" fontId="6" fillId="0" borderId="16" xfId="46" applyFont="1" applyBorder="1"/>
    <xf numFmtId="176" fontId="6" fillId="0" borderId="55" xfId="46" applyNumberFormat="1" applyFont="1" applyFill="1" applyBorder="1" applyAlignment="1">
      <alignment horizontal="right"/>
    </xf>
    <xf numFmtId="176" fontId="6" fillId="0" borderId="95" xfId="46" applyNumberFormat="1" applyFont="1" applyFill="1" applyBorder="1" applyAlignment="1">
      <alignment horizontal="right"/>
    </xf>
    <xf numFmtId="0" fontId="13" fillId="0" borderId="2" xfId="46" applyFont="1" applyBorder="1"/>
    <xf numFmtId="176" fontId="13" fillId="0" borderId="88" xfId="46" applyNumberFormat="1" applyFont="1" applyBorder="1"/>
    <xf numFmtId="176" fontId="13" fillId="0" borderId="91" xfId="46" applyNumberFormat="1" applyFont="1" applyBorder="1"/>
    <xf numFmtId="0" fontId="15" fillId="0" borderId="72" xfId="46" applyFont="1" applyBorder="1"/>
    <xf numFmtId="176" fontId="15" fillId="0" borderId="74" xfId="46" applyNumberFormat="1" applyFont="1" applyBorder="1" applyAlignment="1">
      <alignment horizontal="right"/>
    </xf>
    <xf numFmtId="176" fontId="15" fillId="0" borderId="69" xfId="46" applyNumberFormat="1" applyFont="1" applyBorder="1" applyAlignment="1">
      <alignment horizontal="right"/>
    </xf>
    <xf numFmtId="0" fontId="13" fillId="0" borderId="0" xfId="46" applyFont="1" applyAlignment="1">
      <alignment horizontal="center" vertical="center"/>
    </xf>
    <xf numFmtId="175" fontId="13" fillId="0" borderId="53" xfId="46" applyNumberFormat="1" applyFont="1" applyBorder="1"/>
    <xf numFmtId="175" fontId="13" fillId="0" borderId="54" xfId="46" applyNumberFormat="1" applyFont="1" applyBorder="1"/>
    <xf numFmtId="175" fontId="6" fillId="0" borderId="88" xfId="46" applyNumberFormat="1" applyFont="1" applyFill="1" applyBorder="1" applyAlignment="1">
      <alignment horizontal="right"/>
    </xf>
    <xf numFmtId="175" fontId="6" fillId="0" borderId="91" xfId="46" applyNumberFormat="1" applyFont="1" applyFill="1" applyBorder="1" applyAlignment="1">
      <alignment horizontal="right"/>
    </xf>
    <xf numFmtId="175" fontId="15" fillId="0" borderId="74" xfId="46" applyNumberFormat="1" applyFont="1" applyFill="1" applyBorder="1" applyAlignment="1"/>
    <xf numFmtId="175" fontId="15" fillId="0" borderId="69" xfId="46" applyNumberFormat="1" applyFont="1" applyFill="1" applyBorder="1" applyAlignment="1"/>
    <xf numFmtId="175" fontId="5" fillId="0" borderId="0" xfId="46" applyNumberFormat="1" applyFont="1"/>
    <xf numFmtId="0" fontId="13" fillId="0" borderId="0" xfId="88" applyFont="1" applyAlignment="1">
      <alignment horizontal="left" vertical="center"/>
    </xf>
    <xf numFmtId="0" fontId="6" fillId="0" borderId="57" xfId="88" applyFont="1" applyBorder="1" applyAlignment="1">
      <alignment vertical="center"/>
    </xf>
    <xf numFmtId="0" fontId="13" fillId="0" borderId="49" xfId="46" applyFont="1" applyBorder="1" applyAlignment="1">
      <alignment horizontal="center" vertical="center" shrinkToFit="1"/>
    </xf>
    <xf numFmtId="0" fontId="13" fillId="0" borderId="48" xfId="46" applyFont="1" applyBorder="1" applyAlignment="1">
      <alignment horizontal="center" vertical="center" shrinkToFit="1"/>
    </xf>
    <xf numFmtId="0" fontId="13" fillId="0" borderId="53" xfId="46" applyFont="1" applyBorder="1" applyAlignment="1">
      <alignment horizontal="center" vertical="center" shrinkToFit="1"/>
    </xf>
    <xf numFmtId="0" fontId="13" fillId="0" borderId="54" xfId="46" applyFont="1" applyBorder="1" applyAlignment="1">
      <alignment horizontal="center" vertical="center" shrinkToFit="1"/>
    </xf>
    <xf numFmtId="0" fontId="6" fillId="0" borderId="60" xfId="88" applyFont="1" applyBorder="1" applyAlignment="1">
      <alignment vertical="center" shrinkToFit="1"/>
    </xf>
    <xf numFmtId="175" fontId="6" fillId="0" borderId="12" xfId="46" applyNumberFormat="1" applyFont="1" applyBorder="1" applyAlignment="1">
      <alignment vertical="center"/>
    </xf>
    <xf numFmtId="175" fontId="6" fillId="0" borderId="0" xfId="46" applyNumberFormat="1" applyFont="1" applyBorder="1" applyAlignment="1">
      <alignment vertical="center"/>
    </xf>
    <xf numFmtId="175" fontId="6" fillId="0" borderId="78" xfId="46" applyNumberFormat="1" applyFont="1" applyBorder="1" applyAlignment="1">
      <alignment vertical="center"/>
    </xf>
    <xf numFmtId="175" fontId="6" fillId="0" borderId="68" xfId="46" applyNumberFormat="1" applyFont="1" applyBorder="1" applyAlignment="1">
      <alignment vertical="center"/>
    </xf>
    <xf numFmtId="0" fontId="6" fillId="0" borderId="60" xfId="88" applyFont="1" applyBorder="1" applyAlignment="1">
      <alignment vertical="center" wrapText="1"/>
    </xf>
    <xf numFmtId="175" fontId="6" fillId="0" borderId="12" xfId="46" applyNumberFormat="1" applyFont="1" applyBorder="1" applyAlignment="1">
      <alignment horizontal="right" vertical="center"/>
    </xf>
    <xf numFmtId="175" fontId="6" fillId="0" borderId="0" xfId="46" applyNumberFormat="1" applyFont="1" applyBorder="1" applyAlignment="1">
      <alignment horizontal="right" vertical="center"/>
    </xf>
    <xf numFmtId="175" fontId="6" fillId="0" borderId="13" xfId="46" applyNumberFormat="1" applyFont="1" applyBorder="1" applyAlignment="1">
      <alignment horizontal="right" vertical="center"/>
    </xf>
    <xf numFmtId="0" fontId="6" fillId="0" borderId="60" xfId="88" applyFont="1" applyBorder="1" applyAlignment="1">
      <alignment vertical="center"/>
    </xf>
    <xf numFmtId="175" fontId="6" fillId="0" borderId="0" xfId="46" applyNumberFormat="1" applyFont="1" applyFill="1" applyBorder="1" applyAlignment="1">
      <alignment vertical="center"/>
    </xf>
    <xf numFmtId="175" fontId="6" fillId="0" borderId="12" xfId="46" applyNumberFormat="1" applyFont="1" applyFill="1" applyBorder="1" applyAlignment="1">
      <alignment vertical="center"/>
    </xf>
    <xf numFmtId="0" fontId="6" fillId="0" borderId="59" xfId="88" applyFont="1" applyBorder="1" applyAlignment="1">
      <alignment vertical="center" shrinkToFit="1"/>
    </xf>
    <xf numFmtId="175" fontId="6" fillId="0" borderId="55" xfId="46" applyNumberFormat="1" applyFont="1" applyBorder="1" applyAlignment="1">
      <alignment vertical="center"/>
    </xf>
    <xf numFmtId="175" fontId="6" fillId="0" borderId="17" xfId="46" applyNumberFormat="1" applyFont="1" applyBorder="1" applyAlignment="1">
      <alignment vertical="center"/>
    </xf>
    <xf numFmtId="175" fontId="6" fillId="0" borderId="95" xfId="46" applyNumberFormat="1" applyFont="1" applyBorder="1" applyAlignment="1">
      <alignment vertical="center"/>
    </xf>
    <xf numFmtId="0" fontId="8" fillId="0" borderId="0" xfId="88" applyFont="1" applyBorder="1" applyAlignment="1">
      <alignment vertical="center"/>
    </xf>
    <xf numFmtId="0" fontId="13" fillId="0" borderId="61" xfId="46" applyFont="1" applyBorder="1" applyAlignment="1">
      <alignment horizontal="center" wrapText="1"/>
    </xf>
    <xf numFmtId="0" fontId="13" fillId="0" borderId="53" xfId="46" applyFont="1" applyFill="1" applyBorder="1" applyAlignment="1">
      <alignment horizontal="center" vertical="center" shrinkToFit="1"/>
    </xf>
    <xf numFmtId="0" fontId="13" fillId="0" borderId="54" xfId="46" applyFont="1" applyFill="1" applyBorder="1" applyAlignment="1">
      <alignment horizontal="center" vertical="center" shrinkToFit="1"/>
    </xf>
    <xf numFmtId="0" fontId="13" fillId="0" borderId="48" xfId="46" applyFont="1" applyBorder="1" applyAlignment="1"/>
    <xf numFmtId="0" fontId="6" fillId="0" borderId="0" xfId="46" applyFont="1" applyFill="1" applyAlignment="1"/>
    <xf numFmtId="0" fontId="6" fillId="0" borderId="109" xfId="46" applyFont="1" applyBorder="1" applyAlignment="1">
      <alignment horizontal="center"/>
    </xf>
    <xf numFmtId="169" fontId="6" fillId="0" borderId="78" xfId="17" applyNumberFormat="1" applyFont="1" applyFill="1" applyBorder="1"/>
    <xf numFmtId="169" fontId="6" fillId="0" borderId="68" xfId="17" applyNumberFormat="1" applyFont="1" applyFill="1" applyBorder="1"/>
    <xf numFmtId="0" fontId="6" fillId="0" borderId="89" xfId="46" applyFont="1" applyBorder="1" applyAlignment="1">
      <alignment horizontal="center"/>
    </xf>
    <xf numFmtId="169" fontId="6" fillId="0" borderId="7" xfId="17" applyNumberFormat="1" applyFont="1" applyFill="1" applyBorder="1"/>
    <xf numFmtId="169" fontId="6" fillId="0" borderId="8" xfId="17" applyNumberFormat="1" applyFont="1" applyFill="1" applyBorder="1"/>
    <xf numFmtId="0" fontId="6" fillId="0" borderId="110" xfId="46" applyFont="1" applyBorder="1" applyAlignment="1">
      <alignment horizontal="center"/>
    </xf>
    <xf numFmtId="169" fontId="6" fillId="0" borderId="32" xfId="17" applyNumberFormat="1" applyFont="1" applyFill="1" applyBorder="1"/>
    <xf numFmtId="169" fontId="6" fillId="0" borderId="36" xfId="17" applyNumberFormat="1" applyFont="1" applyFill="1" applyBorder="1"/>
    <xf numFmtId="168" fontId="13" fillId="0" borderId="55" xfId="46" applyNumberFormat="1" applyFont="1" applyFill="1" applyBorder="1"/>
    <xf numFmtId="168" fontId="13" fillId="0" borderId="95" xfId="46" applyNumberFormat="1" applyFont="1" applyFill="1" applyBorder="1"/>
    <xf numFmtId="168" fontId="6" fillId="0" borderId="32" xfId="46" applyNumberFormat="1" applyFont="1" applyBorder="1"/>
    <xf numFmtId="168" fontId="6" fillId="0" borderId="36" xfId="46" applyNumberFormat="1" applyFont="1" applyBorder="1"/>
    <xf numFmtId="168" fontId="6" fillId="0" borderId="67" xfId="46" applyNumberFormat="1" applyFont="1" applyFill="1" applyBorder="1"/>
    <xf numFmtId="168" fontId="6" fillId="0" borderId="78" xfId="46" applyNumberFormat="1" applyFont="1" applyFill="1" applyBorder="1"/>
    <xf numFmtId="168" fontId="6" fillId="0" borderId="68" xfId="46" applyNumberFormat="1" applyFont="1" applyFill="1" applyBorder="1"/>
    <xf numFmtId="168" fontId="6" fillId="0" borderId="7" xfId="46" applyNumberFormat="1" applyFont="1" applyFill="1" applyBorder="1"/>
    <xf numFmtId="168" fontId="6" fillId="0" borderId="8" xfId="46" applyNumberFormat="1" applyFont="1" applyFill="1" applyBorder="1"/>
    <xf numFmtId="168" fontId="6" fillId="0" borderId="32" xfId="46" applyNumberFormat="1" applyFont="1" applyFill="1" applyBorder="1"/>
    <xf numFmtId="168" fontId="6" fillId="0" borderId="36" xfId="46" applyNumberFormat="1" applyFont="1" applyFill="1" applyBorder="1"/>
    <xf numFmtId="0" fontId="13" fillId="0" borderId="2" xfId="46" applyFont="1" applyBorder="1" applyAlignment="1">
      <alignment vertical="center"/>
    </xf>
    <xf numFmtId="0" fontId="6" fillId="0" borderId="9" xfId="46" applyFont="1" applyBorder="1" applyAlignment="1">
      <alignment horizontal="left" vertical="center" wrapText="1"/>
    </xf>
    <xf numFmtId="0" fontId="6" fillId="0" borderId="16" xfId="46" applyFont="1" applyBorder="1" applyAlignment="1">
      <alignment vertical="center"/>
    </xf>
    <xf numFmtId="0" fontId="13" fillId="0" borderId="0" xfId="46" applyFont="1" applyBorder="1" applyAlignment="1">
      <alignment horizontal="center" vertical="center"/>
    </xf>
    <xf numFmtId="0" fontId="13" fillId="0" borderId="111" xfId="46" applyFont="1" applyBorder="1" applyAlignment="1">
      <alignment horizontal="center" vertical="center" wrapText="1"/>
    </xf>
    <xf numFmtId="0" fontId="13" fillId="0" borderId="22" xfId="46" applyFont="1" applyBorder="1" applyAlignment="1">
      <alignment horizontal="center" vertical="center" shrinkToFit="1"/>
    </xf>
    <xf numFmtId="168" fontId="6" fillId="0" borderId="112" xfId="46" applyNumberFormat="1" applyFont="1" applyFill="1" applyBorder="1"/>
    <xf numFmtId="168" fontId="6" fillId="0" borderId="15" xfId="46" applyNumberFormat="1" applyFont="1" applyFill="1" applyBorder="1"/>
    <xf numFmtId="0" fontId="0" fillId="0" borderId="0" xfId="0" applyFill="1"/>
    <xf numFmtId="168" fontId="13" fillId="0" borderId="113" xfId="46" applyNumberFormat="1" applyFont="1" applyBorder="1"/>
    <xf numFmtId="168" fontId="13" fillId="0" borderId="49" xfId="46" applyNumberFormat="1" applyFont="1" applyBorder="1"/>
    <xf numFmtId="168" fontId="13" fillId="0" borderId="1" xfId="46" applyNumberFormat="1" applyFont="1" applyBorder="1"/>
    <xf numFmtId="174" fontId="6" fillId="0" borderId="0" xfId="46" applyNumberFormat="1" applyFont="1" applyBorder="1"/>
    <xf numFmtId="174" fontId="6" fillId="0" borderId="0" xfId="46" applyNumberFormat="1" applyFont="1" applyBorder="1" applyAlignment="1">
      <alignment vertical="center"/>
    </xf>
    <xf numFmtId="0" fontId="13" fillId="0" borderId="17" xfId="46" applyFont="1" applyBorder="1" applyAlignment="1">
      <alignment vertical="center"/>
    </xf>
    <xf numFmtId="0" fontId="13" fillId="0" borderId="113" xfId="46" applyFont="1" applyBorder="1" applyAlignment="1">
      <alignment horizontal="center" vertical="center" shrinkToFit="1"/>
    </xf>
    <xf numFmtId="174" fontId="6" fillId="0" borderId="11" xfId="46" applyNumberFormat="1" applyFont="1" applyBorder="1"/>
    <xf numFmtId="174" fontId="6" fillId="0" borderId="15" xfId="46" applyNumberFormat="1" applyFont="1" applyBorder="1"/>
    <xf numFmtId="174" fontId="13" fillId="0" borderId="13" xfId="46" applyNumberFormat="1" applyFont="1" applyBorder="1"/>
    <xf numFmtId="174" fontId="6" fillId="0" borderId="11" xfId="46" applyNumberFormat="1" applyFont="1" applyFill="1" applyBorder="1"/>
    <xf numFmtId="174" fontId="6" fillId="0" borderId="15" xfId="46" applyNumberFormat="1" applyFont="1" applyFill="1" applyBorder="1"/>
    <xf numFmtId="174" fontId="6" fillId="0" borderId="112" xfId="46" applyNumberFormat="1" applyFont="1" applyFill="1" applyBorder="1"/>
    <xf numFmtId="174" fontId="6" fillId="0" borderId="11" xfId="46" applyNumberFormat="1" applyFont="1" applyBorder="1" applyAlignment="1">
      <alignment vertical="center"/>
    </xf>
    <xf numFmtId="174" fontId="6" fillId="0" borderId="15" xfId="46" applyNumberFormat="1" applyFont="1" applyBorder="1" applyAlignment="1">
      <alignment vertical="center"/>
    </xf>
    <xf numFmtId="174" fontId="13" fillId="0" borderId="13" xfId="46" applyNumberFormat="1" applyFont="1" applyBorder="1" applyAlignment="1">
      <alignment vertical="center"/>
    </xf>
    <xf numFmtId="174" fontId="13" fillId="0" borderId="113" xfId="46" applyNumberFormat="1" applyFont="1" applyBorder="1"/>
    <xf numFmtId="174" fontId="13" fillId="0" borderId="49" xfId="46" applyNumberFormat="1" applyFont="1" applyBorder="1"/>
    <xf numFmtId="174" fontId="13" fillId="0" borderId="54" xfId="46" applyNumberFormat="1" applyFont="1" applyBorder="1"/>
    <xf numFmtId="0" fontId="5" fillId="0" borderId="0" xfId="89" applyAlignment="1">
      <alignment vertical="center"/>
    </xf>
    <xf numFmtId="0" fontId="13" fillId="0" borderId="0" xfId="89" applyFont="1" applyAlignment="1">
      <alignment vertical="center"/>
    </xf>
    <xf numFmtId="0" fontId="13" fillId="0" borderId="0" xfId="89" applyFont="1" applyAlignment="1">
      <alignment horizontal="left" vertical="top"/>
    </xf>
    <xf numFmtId="0" fontId="13" fillId="0" borderId="0" xfId="89" applyFont="1" applyAlignment="1">
      <alignment vertical="top"/>
    </xf>
    <xf numFmtId="0" fontId="4" fillId="0" borderId="0" xfId="89" applyFont="1" applyAlignment="1">
      <alignment vertical="top"/>
    </xf>
    <xf numFmtId="0" fontId="13" fillId="0" borderId="53" xfId="89" applyFont="1" applyBorder="1" applyAlignment="1">
      <alignment horizontal="center" vertical="center" shrinkToFit="1"/>
    </xf>
    <xf numFmtId="0" fontId="13" fillId="0" borderId="54" xfId="89" applyFont="1" applyBorder="1" applyAlignment="1">
      <alignment horizontal="center" vertical="center" shrinkToFit="1"/>
    </xf>
    <xf numFmtId="0" fontId="6" fillId="0" borderId="57" xfId="89" applyFont="1" applyBorder="1" applyAlignment="1">
      <alignment vertical="center" shrinkToFit="1"/>
    </xf>
    <xf numFmtId="167" fontId="6" fillId="0" borderId="15" xfId="89" applyNumberFormat="1" applyFont="1" applyBorder="1" applyAlignment="1">
      <alignment vertical="center"/>
    </xf>
    <xf numFmtId="0" fontId="6" fillId="0" borderId="60" xfId="89" applyFont="1" applyBorder="1" applyAlignment="1">
      <alignment vertical="center"/>
    </xf>
    <xf numFmtId="177" fontId="7" fillId="0" borderId="60" xfId="89" applyNumberFormat="1" applyFont="1" applyBorder="1" applyAlignment="1">
      <alignment vertical="center"/>
    </xf>
    <xf numFmtId="167" fontId="7" fillId="0" borderId="15" xfId="89" applyNumberFormat="1" applyFont="1" applyBorder="1" applyAlignment="1">
      <alignment vertical="center"/>
    </xf>
    <xf numFmtId="0" fontId="7" fillId="0" borderId="60" xfId="89" applyFont="1" applyBorder="1" applyAlignment="1">
      <alignment vertical="center"/>
    </xf>
    <xf numFmtId="167" fontId="6" fillId="0" borderId="21" xfId="89" applyNumberFormat="1" applyFont="1" applyBorder="1" applyAlignment="1">
      <alignment vertical="center"/>
    </xf>
    <xf numFmtId="0" fontId="13" fillId="0" borderId="61" xfId="89" applyFont="1" applyBorder="1" applyAlignment="1">
      <alignment horizontal="center" vertical="center"/>
    </xf>
    <xf numFmtId="167" fontId="13" fillId="0" borderId="53" xfId="89" applyNumberFormat="1" applyFont="1" applyBorder="1" applyAlignment="1">
      <alignment vertical="center"/>
    </xf>
    <xf numFmtId="167" fontId="13" fillId="0" borderId="54" xfId="89" applyNumberFormat="1" applyFont="1" applyBorder="1" applyAlignment="1">
      <alignment vertical="center"/>
    </xf>
    <xf numFmtId="0" fontId="7" fillId="0" borderId="0" xfId="72" applyFont="1"/>
    <xf numFmtId="0" fontId="13" fillId="0" borderId="0" xfId="89" applyFont="1" applyAlignment="1">
      <alignment horizontal="left"/>
    </xf>
    <xf numFmtId="0" fontId="13" fillId="0" borderId="0" xfId="89" applyFont="1" applyAlignment="1"/>
    <xf numFmtId="0" fontId="4" fillId="0" borderId="0" xfId="89" applyFont="1" applyAlignment="1"/>
    <xf numFmtId="0" fontId="13" fillId="0" borderId="53" xfId="89" applyFont="1" applyBorder="1" applyAlignment="1">
      <alignment horizontal="center" vertical="center"/>
    </xf>
    <xf numFmtId="0" fontId="13" fillId="0" borderId="54" xfId="89" applyFont="1" applyBorder="1" applyAlignment="1">
      <alignment horizontal="center" vertical="center"/>
    </xf>
    <xf numFmtId="0" fontId="5" fillId="0" borderId="0" xfId="46"/>
    <xf numFmtId="0" fontId="5" fillId="0" borderId="0" xfId="46" applyAlignment="1">
      <alignment vertical="center"/>
    </xf>
    <xf numFmtId="0" fontId="13" fillId="0" borderId="17" xfId="46" applyFont="1" applyBorder="1" applyAlignment="1">
      <alignment horizontal="center" vertical="center"/>
    </xf>
    <xf numFmtId="167" fontId="6" fillId="0" borderId="15" xfId="46" applyNumberFormat="1" applyFont="1" applyFill="1" applyBorder="1"/>
    <xf numFmtId="167" fontId="13" fillId="0" borderId="0" xfId="46" applyNumberFormat="1" applyFont="1" applyBorder="1"/>
    <xf numFmtId="0" fontId="6" fillId="0" borderId="114" xfId="46" applyFont="1" applyBorder="1"/>
    <xf numFmtId="167" fontId="6" fillId="0" borderId="0" xfId="46" applyNumberFormat="1" applyFont="1" applyBorder="1"/>
    <xf numFmtId="0" fontId="6" fillId="0" borderId="10" xfId="46" applyFont="1" applyBorder="1"/>
    <xf numFmtId="0" fontId="6" fillId="0" borderId="18" xfId="46" applyFont="1" applyBorder="1"/>
    <xf numFmtId="167" fontId="13" fillId="0" borderId="48" xfId="46" applyNumberFormat="1" applyFont="1" applyBorder="1"/>
    <xf numFmtId="0" fontId="13" fillId="0" borderId="115" xfId="46" applyFont="1" applyFill="1" applyBorder="1" applyAlignment="1">
      <alignment horizontal="center" wrapText="1"/>
    </xf>
    <xf numFmtId="167" fontId="13" fillId="0" borderId="54" xfId="46" applyNumberFormat="1" applyFont="1" applyBorder="1"/>
    <xf numFmtId="167" fontId="13" fillId="0" borderId="82" xfId="46" applyNumberFormat="1" applyFont="1" applyBorder="1"/>
    <xf numFmtId="167" fontId="13" fillId="0" borderId="83" xfId="46" applyNumberFormat="1" applyFont="1" applyBorder="1"/>
    <xf numFmtId="0" fontId="13" fillId="0" borderId="115" xfId="46" applyFont="1" applyBorder="1" applyAlignment="1">
      <alignment horizontal="center" wrapText="1" shrinkToFit="1"/>
    </xf>
    <xf numFmtId="167" fontId="13" fillId="0" borderId="84" xfId="46" applyNumberFormat="1" applyFont="1" applyBorder="1"/>
    <xf numFmtId="167" fontId="15" fillId="0" borderId="50" xfId="46" applyNumberFormat="1" applyFont="1" applyBorder="1"/>
    <xf numFmtId="167" fontId="15" fillId="0" borderId="116" xfId="46" applyNumberFormat="1" applyFont="1" applyBorder="1" applyAlignment="1">
      <alignment horizontal="center" wrapText="1"/>
    </xf>
    <xf numFmtId="167" fontId="15" fillId="0" borderId="65" xfId="46" applyNumberFormat="1" applyFont="1" applyBorder="1"/>
    <xf numFmtId="167" fontId="15" fillId="0" borderId="73" xfId="46" applyNumberFormat="1" applyFont="1" applyBorder="1"/>
    <xf numFmtId="0" fontId="13" fillId="0" borderId="51" xfId="93" quotePrefix="1" applyFont="1" applyBorder="1" applyAlignment="1" applyProtection="1">
      <alignment horizontal="centerContinuous" vertical="center"/>
    </xf>
    <xf numFmtId="0" fontId="13" fillId="0" borderId="52" xfId="93" applyFont="1" applyBorder="1" applyAlignment="1">
      <alignment horizontal="centerContinuous" vertical="center"/>
    </xf>
    <xf numFmtId="0" fontId="13" fillId="0" borderId="18" xfId="93" applyFont="1" applyBorder="1" applyAlignment="1" applyProtection="1">
      <alignment horizontal="center" vertical="center"/>
    </xf>
    <xf numFmtId="0" fontId="13" fillId="0" borderId="48" xfId="93" applyFont="1" applyBorder="1" applyAlignment="1" applyProtection="1">
      <alignment horizontal="center" vertical="center" shrinkToFit="1"/>
    </xf>
    <xf numFmtId="0" fontId="13" fillId="0" borderId="54" xfId="93" applyFont="1" applyBorder="1" applyAlignment="1" applyProtection="1">
      <alignment horizontal="center" vertical="center"/>
    </xf>
    <xf numFmtId="0" fontId="13" fillId="0" borderId="10" xfId="93" applyFont="1" applyBorder="1" applyAlignment="1" applyProtection="1">
      <alignment horizontal="center"/>
    </xf>
    <xf numFmtId="167" fontId="6" fillId="0" borderId="112" xfId="93" applyNumberFormat="1" applyFont="1" applyBorder="1" applyAlignment="1"/>
    <xf numFmtId="167" fontId="6" fillId="0" borderId="15" xfId="93" applyNumberFormat="1" applyFont="1" applyBorder="1" applyAlignment="1"/>
    <xf numFmtId="167" fontId="13" fillId="0" borderId="0" xfId="93" applyNumberFormat="1" applyFont="1" applyBorder="1" applyAlignment="1" applyProtection="1"/>
    <xf numFmtId="176" fontId="6" fillId="0" borderId="13" xfId="93" applyNumberFormat="1" applyFont="1" applyBorder="1" applyProtection="1"/>
    <xf numFmtId="0" fontId="13" fillId="0" borderId="115" xfId="93" applyFont="1" applyBorder="1" applyAlignment="1" applyProtection="1">
      <alignment horizontal="center"/>
    </xf>
    <xf numFmtId="167" fontId="13" fillId="0" borderId="49" xfId="93" applyNumberFormat="1" applyFont="1" applyBorder="1" applyAlignment="1" applyProtection="1"/>
    <xf numFmtId="167" fontId="13" fillId="0" borderId="48" xfId="93" applyNumberFormat="1" applyFont="1" applyBorder="1" applyAlignment="1" applyProtection="1"/>
    <xf numFmtId="176" fontId="13" fillId="0" borderId="54" xfId="93" applyNumberFormat="1" applyFont="1" applyBorder="1" applyProtection="1"/>
    <xf numFmtId="167" fontId="13" fillId="0" borderId="113" xfId="93" applyNumberFormat="1" applyFont="1" applyBorder="1" applyAlignment="1" applyProtection="1"/>
    <xf numFmtId="0" fontId="13" fillId="0" borderId="10" xfId="93" applyFont="1" applyFill="1" applyBorder="1" applyAlignment="1" applyProtection="1">
      <alignment horizontal="left"/>
    </xf>
    <xf numFmtId="176" fontId="6" fillId="0" borderId="112" xfId="46" applyNumberFormat="1" applyFont="1" applyFill="1" applyBorder="1"/>
    <xf numFmtId="176" fontId="6" fillId="0" borderId="15" xfId="46" applyNumberFormat="1" applyFont="1" applyFill="1" applyBorder="1"/>
    <xf numFmtId="0" fontId="13" fillId="0" borderId="18" xfId="46" applyFont="1" applyBorder="1" applyAlignment="1">
      <alignment horizontal="left"/>
    </xf>
    <xf numFmtId="176" fontId="6" fillId="0" borderId="111" xfId="46" applyNumberFormat="1" applyFont="1" applyFill="1" applyBorder="1"/>
    <xf numFmtId="176" fontId="6" fillId="0" borderId="21" xfId="46" applyNumberFormat="1" applyFont="1" applyFill="1" applyBorder="1"/>
    <xf numFmtId="0" fontId="4" fillId="0" borderId="60" xfId="93" applyFont="1" applyBorder="1" applyAlignment="1" applyProtection="1">
      <alignment horizontal="center"/>
    </xf>
    <xf numFmtId="0" fontId="4" fillId="0" borderId="0" xfId="93" applyFont="1" applyFill="1" applyBorder="1" applyAlignment="1" applyProtection="1">
      <alignment horizontal="center"/>
    </xf>
    <xf numFmtId="0" fontId="6" fillId="0" borderId="48" xfId="46" applyFont="1" applyBorder="1" applyAlignment="1">
      <alignment horizontal="center" textRotation="90" wrapText="1"/>
    </xf>
    <xf numFmtId="0" fontId="6" fillId="0" borderId="53" xfId="46" applyFont="1" applyBorder="1" applyAlignment="1">
      <alignment horizontal="center" textRotation="90" wrapText="1"/>
    </xf>
    <xf numFmtId="0" fontId="6" fillId="0" borderId="3" xfId="46" applyFont="1" applyBorder="1"/>
    <xf numFmtId="0" fontId="6" fillId="0" borderId="40" xfId="46" applyFont="1" applyBorder="1"/>
    <xf numFmtId="0" fontId="6" fillId="0" borderId="40" xfId="46" applyFont="1" applyBorder="1" applyAlignment="1">
      <alignment vertical="top" wrapText="1"/>
    </xf>
    <xf numFmtId="0" fontId="6" fillId="0" borderId="40" xfId="46" applyFont="1" applyBorder="1" applyAlignment="1">
      <alignment wrapText="1"/>
    </xf>
    <xf numFmtId="0" fontId="6" fillId="0" borderId="117" xfId="46" applyFont="1" applyBorder="1" applyAlignment="1">
      <alignment wrapText="1"/>
    </xf>
    <xf numFmtId="172" fontId="6" fillId="0" borderId="0" xfId="46" applyNumberFormat="1" applyFont="1"/>
    <xf numFmtId="3" fontId="5" fillId="0" borderId="0" xfId="46" applyNumberFormat="1" applyFont="1"/>
    <xf numFmtId="0" fontId="13" fillId="0" borderId="54" xfId="46" applyFont="1" applyBorder="1" applyAlignment="1">
      <alignment horizontal="center" vertical="center" textRotation="90" wrapText="1"/>
    </xf>
    <xf numFmtId="0" fontId="6" fillId="0" borderId="118" xfId="46" applyFont="1" applyBorder="1"/>
    <xf numFmtId="3" fontId="6" fillId="0" borderId="7" xfId="87" applyNumberFormat="1" applyFont="1" applyBorder="1" applyAlignment="1">
      <alignment horizontal="right"/>
    </xf>
    <xf numFmtId="3" fontId="13" fillId="0" borderId="8" xfId="87" applyNumberFormat="1" applyFont="1" applyBorder="1" applyAlignment="1">
      <alignment horizontal="right"/>
    </xf>
    <xf numFmtId="0" fontId="6" fillId="0" borderId="89" xfId="46" applyFont="1" applyBorder="1"/>
    <xf numFmtId="0" fontId="6" fillId="0" borderId="89" xfId="46" applyFont="1" applyBorder="1" applyAlignment="1">
      <alignment vertical="top" wrapText="1"/>
    </xf>
    <xf numFmtId="0" fontId="6" fillId="0" borderId="89" xfId="46" applyFont="1" applyBorder="1" applyAlignment="1">
      <alignment wrapText="1"/>
    </xf>
    <xf numFmtId="0" fontId="6" fillId="0" borderId="110" xfId="46" applyFont="1" applyBorder="1" applyAlignment="1">
      <alignment wrapText="1"/>
    </xf>
    <xf numFmtId="3" fontId="6" fillId="0" borderId="42" xfId="87" applyNumberFormat="1" applyFont="1" applyBorder="1" applyAlignment="1">
      <alignment horizontal="right"/>
    </xf>
    <xf numFmtId="172" fontId="13" fillId="0" borderId="0" xfId="46" applyNumberFormat="1" applyFont="1"/>
    <xf numFmtId="0" fontId="6" fillId="0" borderId="41" xfId="46" applyFont="1" applyBorder="1" applyAlignment="1">
      <alignment wrapText="1"/>
    </xf>
    <xf numFmtId="0" fontId="5" fillId="0" borderId="0" xfId="92" applyFont="1"/>
    <xf numFmtId="0" fontId="13" fillId="0" borderId="0" xfId="92" applyFont="1"/>
    <xf numFmtId="0" fontId="13" fillId="0" borderId="17" xfId="46" applyFont="1" applyBorder="1" applyAlignment="1"/>
    <xf numFmtId="0" fontId="13" fillId="0" borderId="119" xfId="92" applyFont="1" applyBorder="1"/>
    <xf numFmtId="0" fontId="4" fillId="0" borderId="0" xfId="92" applyFont="1"/>
    <xf numFmtId="0" fontId="6" fillId="0" borderId="71" xfId="92" applyFont="1" applyBorder="1" applyAlignment="1">
      <alignment horizontal="center" textRotation="90" wrapText="1"/>
    </xf>
    <xf numFmtId="0" fontId="6" fillId="0" borderId="49" xfId="92" applyFont="1" applyBorder="1" applyAlignment="1">
      <alignment horizontal="center" textRotation="90" wrapText="1"/>
    </xf>
    <xf numFmtId="0" fontId="6" fillId="0" borderId="48" xfId="92" applyFont="1" applyBorder="1" applyAlignment="1">
      <alignment horizontal="center" textRotation="90" wrapText="1"/>
    </xf>
    <xf numFmtId="0" fontId="13" fillId="0" borderId="61" xfId="92" applyFont="1" applyBorder="1" applyAlignment="1">
      <alignment horizontal="center" vertical="center" textRotation="90" wrapText="1"/>
    </xf>
    <xf numFmtId="0" fontId="6" fillId="0" borderId="3" xfId="92" applyFont="1" applyBorder="1"/>
    <xf numFmtId="3" fontId="6" fillId="0" borderId="77" xfId="87" applyNumberFormat="1" applyFont="1" applyBorder="1"/>
    <xf numFmtId="3" fontId="6" fillId="0" borderId="15" xfId="87" applyNumberFormat="1" applyFont="1" applyBorder="1"/>
    <xf numFmtId="3" fontId="6" fillId="0" borderId="47" xfId="87" applyNumberFormat="1" applyFont="1" applyBorder="1"/>
    <xf numFmtId="3" fontId="13" fillId="0" borderId="118" xfId="87" applyNumberFormat="1" applyFont="1" applyBorder="1"/>
    <xf numFmtId="3" fontId="6" fillId="0" borderId="38" xfId="87" applyNumberFormat="1" applyFont="1" applyBorder="1"/>
    <xf numFmtId="3" fontId="6" fillId="0" borderId="39" xfId="87" applyNumberFormat="1" applyFont="1" applyBorder="1"/>
    <xf numFmtId="3" fontId="13" fillId="0" borderId="3" xfId="87" applyNumberFormat="1" applyFont="1" applyBorder="1"/>
    <xf numFmtId="3" fontId="15" fillId="0" borderId="120" xfId="87" applyNumberFormat="1" applyFont="1" applyBorder="1"/>
    <xf numFmtId="0" fontId="6" fillId="0" borderId="40" xfId="92" applyFont="1" applyBorder="1"/>
    <xf numFmtId="3" fontId="6" fillId="0" borderId="6" xfId="87" applyNumberFormat="1" applyFont="1" applyBorder="1"/>
    <xf numFmtId="3" fontId="6" fillId="0" borderId="8" xfId="87" applyNumberFormat="1" applyFont="1" applyBorder="1"/>
    <xf numFmtId="3" fontId="6" fillId="0" borderId="5" xfId="87" applyNumberFormat="1" applyFont="1" applyBorder="1"/>
    <xf numFmtId="3" fontId="6" fillId="0" borderId="7" xfId="87" applyNumberFormat="1" applyFont="1" applyBorder="1"/>
    <xf numFmtId="3" fontId="15" fillId="0" borderId="121" xfId="87" applyNumberFormat="1" applyFont="1" applyBorder="1"/>
    <xf numFmtId="3" fontId="6" fillId="0" borderId="40" xfId="87" applyNumberFormat="1" applyFont="1" applyBorder="1"/>
    <xf numFmtId="0" fontId="6" fillId="0" borderId="40" xfId="92" applyFont="1" applyBorder="1" applyAlignment="1">
      <alignment wrapText="1"/>
    </xf>
    <xf numFmtId="0" fontId="6" fillId="0" borderId="40" xfId="92" applyFont="1" applyBorder="1" applyAlignment="1">
      <alignment vertical="center" wrapText="1"/>
    </xf>
    <xf numFmtId="0" fontId="6" fillId="0" borderId="41" xfId="92" applyFont="1" applyBorder="1"/>
    <xf numFmtId="3" fontId="6" fillId="0" borderId="79" xfId="87" applyNumberFormat="1" applyFont="1" applyBorder="1"/>
    <xf numFmtId="3" fontId="6" fillId="0" borderId="24" xfId="87" applyNumberFormat="1" applyFont="1" applyBorder="1"/>
    <xf numFmtId="3" fontId="6" fillId="0" borderId="25" xfId="87" applyNumberFormat="1" applyFont="1" applyBorder="1"/>
    <xf numFmtId="3" fontId="15" fillId="0" borderId="122" xfId="87" applyNumberFormat="1" applyFont="1" applyBorder="1"/>
    <xf numFmtId="0" fontId="13" fillId="0" borderId="72" xfId="92" applyFont="1" applyBorder="1" applyAlignment="1">
      <alignment horizontal="center"/>
    </xf>
    <xf numFmtId="3" fontId="13" fillId="0" borderId="75" xfId="87" applyNumberFormat="1" applyFont="1" applyBorder="1"/>
    <xf numFmtId="3" fontId="13" fillId="0" borderId="50" xfId="87" applyNumberFormat="1" applyFont="1" applyBorder="1"/>
    <xf numFmtId="3" fontId="13" fillId="0" borderId="69" xfId="87" applyNumberFormat="1" applyFont="1" applyBorder="1"/>
    <xf numFmtId="3" fontId="13" fillId="0" borderId="63" xfId="87" applyNumberFormat="1" applyFont="1" applyBorder="1"/>
    <xf numFmtId="3" fontId="13" fillId="0" borderId="72" xfId="87" applyNumberFormat="1" applyFont="1" applyBorder="1"/>
    <xf numFmtId="0" fontId="5" fillId="0" borderId="17" xfId="92" applyFont="1" applyBorder="1"/>
    <xf numFmtId="0" fontId="13" fillId="0" borderId="2" xfId="92" applyFont="1" applyBorder="1" applyAlignment="1">
      <alignment horizontal="centerContinuous"/>
    </xf>
    <xf numFmtId="0" fontId="13" fillId="0" borderId="67" xfId="92" applyFont="1" applyBorder="1" applyAlignment="1">
      <alignment horizontal="centerContinuous"/>
    </xf>
    <xf numFmtId="0" fontId="13" fillId="0" borderId="51" xfId="92" applyFont="1" applyBorder="1" applyAlignment="1">
      <alignment horizontal="centerContinuous"/>
    </xf>
    <xf numFmtId="0" fontId="13" fillId="0" borderId="52" xfId="92" applyFont="1" applyBorder="1" applyAlignment="1">
      <alignment horizontal="centerContinuous"/>
    </xf>
    <xf numFmtId="0" fontId="13" fillId="0" borderId="115" xfId="46" applyFont="1" applyBorder="1" applyAlignment="1">
      <alignment horizontal="center" vertical="center" textRotation="90" wrapText="1"/>
    </xf>
    <xf numFmtId="0" fontId="15" fillId="0" borderId="123" xfId="92" applyFont="1" applyBorder="1" applyAlignment="1">
      <alignment horizontal="center" vertical="center" textRotation="90" wrapText="1"/>
    </xf>
    <xf numFmtId="0" fontId="6" fillId="0" borderId="109" xfId="92" applyFont="1" applyBorder="1"/>
    <xf numFmtId="3" fontId="6" fillId="0" borderId="102" xfId="87" applyNumberFormat="1" applyFont="1" applyBorder="1"/>
    <xf numFmtId="0" fontId="6" fillId="0" borderId="89" xfId="92" applyFont="1" applyBorder="1"/>
    <xf numFmtId="0" fontId="6" fillId="0" borderId="89" xfId="92" applyFont="1" applyBorder="1" applyAlignment="1">
      <alignment wrapText="1"/>
    </xf>
    <xf numFmtId="0" fontId="6" fillId="0" borderId="89" xfId="92" applyFont="1" applyBorder="1" applyAlignment="1">
      <alignment vertical="center" wrapText="1"/>
    </xf>
    <xf numFmtId="0" fontId="6" fillId="0" borderId="110" xfId="92" applyFont="1" applyBorder="1"/>
    <xf numFmtId="0" fontId="13" fillId="0" borderId="63" xfId="92" applyFont="1" applyBorder="1" applyAlignment="1">
      <alignment horizontal="center"/>
    </xf>
    <xf numFmtId="3" fontId="6" fillId="0" borderId="124" xfId="87" applyNumberFormat="1" applyFont="1" applyBorder="1"/>
    <xf numFmtId="3" fontId="4" fillId="0" borderId="0" xfId="92" applyNumberFormat="1" applyFont="1"/>
    <xf numFmtId="3" fontId="6" fillId="0" borderId="0" xfId="92" applyNumberFormat="1" applyFont="1"/>
    <xf numFmtId="3" fontId="5" fillId="0" borderId="0" xfId="92" applyNumberFormat="1" applyFont="1"/>
    <xf numFmtId="0" fontId="13" fillId="0" borderId="0" xfId="92" applyFont="1" applyBorder="1"/>
    <xf numFmtId="3" fontId="13" fillId="0" borderId="48" xfId="92" applyNumberFormat="1" applyFont="1" applyBorder="1" applyAlignment="1">
      <alignment horizontal="centerContinuous" vertical="center"/>
    </xf>
    <xf numFmtId="3" fontId="13" fillId="0" borderId="48" xfId="92" applyNumberFormat="1" applyFont="1" applyBorder="1" applyAlignment="1">
      <alignment horizontal="centerContinuous"/>
    </xf>
    <xf numFmtId="3" fontId="13" fillId="0" borderId="1" xfId="92" applyNumberFormat="1" applyFont="1" applyBorder="1" applyAlignment="1">
      <alignment horizontal="centerContinuous"/>
    </xf>
    <xf numFmtId="3" fontId="6" fillId="0" borderId="49" xfId="92" applyNumberFormat="1" applyFont="1" applyBorder="1" applyAlignment="1">
      <alignment horizontal="center" textRotation="90" wrapText="1"/>
    </xf>
    <xf numFmtId="3" fontId="6" fillId="0" borderId="48" xfId="92" applyNumberFormat="1" applyFont="1" applyBorder="1" applyAlignment="1">
      <alignment horizontal="center" textRotation="90" wrapText="1"/>
    </xf>
    <xf numFmtId="3" fontId="13" fillId="0" borderId="54" xfId="92" applyNumberFormat="1" applyFont="1" applyBorder="1" applyAlignment="1">
      <alignment horizontal="center" vertical="center" textRotation="90" wrapText="1"/>
    </xf>
    <xf numFmtId="0" fontId="6" fillId="0" borderId="118" xfId="92" applyFont="1" applyBorder="1"/>
    <xf numFmtId="3" fontId="6" fillId="0" borderId="125" xfId="87" applyNumberFormat="1" applyFont="1" applyBorder="1"/>
    <xf numFmtId="3" fontId="6" fillId="0" borderId="101" xfId="87" applyNumberFormat="1" applyFont="1" applyBorder="1"/>
    <xf numFmtId="3" fontId="13" fillId="0" borderId="126" xfId="87" applyNumberFormat="1" applyFont="1" applyBorder="1"/>
    <xf numFmtId="3" fontId="13" fillId="0" borderId="8" xfId="87" applyNumberFormat="1" applyFont="1" applyBorder="1"/>
    <xf numFmtId="3" fontId="6" fillId="0" borderId="103" xfId="87" applyNumberFormat="1" applyFont="1" applyBorder="1"/>
    <xf numFmtId="3" fontId="6" fillId="0" borderId="104" xfId="87" applyNumberFormat="1" applyFont="1" applyBorder="1"/>
    <xf numFmtId="3" fontId="13" fillId="0" borderId="105" xfId="87" applyNumberFormat="1" applyFont="1" applyBorder="1"/>
    <xf numFmtId="0" fontId="6" fillId="0" borderId="0" xfId="92" applyFont="1"/>
    <xf numFmtId="3" fontId="13" fillId="0" borderId="56" xfId="92" applyNumberFormat="1" applyFont="1" applyBorder="1" applyAlignment="1">
      <alignment horizontal="centerContinuous" vertical="center"/>
    </xf>
    <xf numFmtId="0" fontId="6" fillId="0" borderId="89" xfId="92" applyFont="1" applyBorder="1" applyAlignment="1">
      <alignment horizontal="left" wrapText="1"/>
    </xf>
    <xf numFmtId="0" fontId="5" fillId="0" borderId="0" xfId="92" applyFont="1" applyBorder="1"/>
    <xf numFmtId="3" fontId="6" fillId="0" borderId="67" xfId="87" applyNumberFormat="1" applyFont="1" applyBorder="1"/>
    <xf numFmtId="3" fontId="6" fillId="0" borderId="49" xfId="46" applyNumberFormat="1" applyFont="1" applyBorder="1" applyAlignment="1">
      <alignment horizontal="center" textRotation="90" wrapText="1"/>
    </xf>
    <xf numFmtId="3" fontId="6" fillId="0" borderId="53" xfId="46" applyNumberFormat="1" applyFont="1" applyBorder="1" applyAlignment="1">
      <alignment horizontal="center" textRotation="90" wrapText="1"/>
    </xf>
    <xf numFmtId="3" fontId="13" fillId="0" borderId="54" xfId="46" applyNumberFormat="1" applyFont="1" applyBorder="1" applyAlignment="1">
      <alignment horizontal="center" vertical="center" textRotation="90" wrapText="1"/>
    </xf>
    <xf numFmtId="3" fontId="13" fillId="0" borderId="68" xfId="87" applyNumberFormat="1" applyFont="1" applyBorder="1"/>
    <xf numFmtId="0" fontId="40" fillId="0" borderId="0" xfId="46" applyFont="1"/>
    <xf numFmtId="3" fontId="6" fillId="0" borderId="56" xfId="46" applyNumberFormat="1" applyFont="1" applyBorder="1" applyAlignment="1">
      <alignment horizontal="center" textRotation="90" wrapText="1"/>
    </xf>
    <xf numFmtId="3" fontId="6" fillId="0" borderId="48" xfId="46" applyNumberFormat="1" applyFont="1" applyBorder="1" applyAlignment="1">
      <alignment horizontal="center" textRotation="90" wrapText="1"/>
    </xf>
    <xf numFmtId="0" fontId="6" fillId="0" borderId="60" xfId="46" applyFont="1" applyBorder="1" applyAlignment="1">
      <alignment wrapText="1"/>
    </xf>
    <xf numFmtId="3" fontId="13" fillId="0" borderId="94" xfId="87" applyNumberFormat="1" applyFont="1" applyBorder="1"/>
    <xf numFmtId="0" fontId="6" fillId="0" borderId="40" xfId="46" applyFont="1" applyBorder="1" applyAlignment="1">
      <alignment vertical="center" wrapText="1"/>
    </xf>
    <xf numFmtId="3" fontId="13" fillId="0" borderId="45" xfId="87" applyNumberFormat="1" applyFont="1" applyBorder="1"/>
    <xf numFmtId="0" fontId="6" fillId="0" borderId="89" xfId="46" applyFont="1" applyBorder="1" applyAlignment="1">
      <alignment vertical="center" wrapText="1"/>
    </xf>
    <xf numFmtId="168" fontId="6" fillId="0" borderId="9" xfId="46" applyNumberFormat="1" applyFont="1" applyBorder="1" applyAlignment="1">
      <alignment vertical="center"/>
    </xf>
    <xf numFmtId="168" fontId="6" fillId="0" borderId="13" xfId="46" applyNumberFormat="1" applyFont="1" applyBorder="1" applyAlignment="1">
      <alignment vertical="center"/>
    </xf>
    <xf numFmtId="168" fontId="6" fillId="0" borderId="68" xfId="46" applyNumberFormat="1" applyFont="1" applyBorder="1" applyAlignment="1">
      <alignment vertical="center"/>
    </xf>
    <xf numFmtId="1" fontId="6" fillId="0" borderId="0" xfId="46" applyNumberFormat="1" applyFont="1"/>
    <xf numFmtId="0" fontId="6" fillId="0" borderId="9" xfId="46" applyFont="1" applyBorder="1" applyAlignment="1">
      <alignment vertical="center"/>
    </xf>
    <xf numFmtId="0" fontId="7" fillId="0" borderId="9" xfId="46" applyFont="1" applyBorder="1" applyAlignment="1">
      <alignment vertical="center"/>
    </xf>
    <xf numFmtId="169" fontId="7" fillId="0" borderId="9" xfId="17" applyNumberFormat="1" applyFont="1" applyBorder="1" applyAlignment="1">
      <alignment horizontal="right" vertical="center"/>
    </xf>
    <xf numFmtId="169" fontId="7" fillId="0" borderId="13" xfId="17" applyNumberFormat="1" applyFont="1" applyBorder="1" applyAlignment="1">
      <alignment horizontal="right" vertical="center"/>
    </xf>
    <xf numFmtId="168" fontId="6" fillId="0" borderId="70" xfId="46" applyNumberFormat="1" applyFont="1" applyBorder="1" applyAlignment="1">
      <alignment vertical="center"/>
    </xf>
    <xf numFmtId="0" fontId="6" fillId="0" borderId="9" xfId="46" applyFont="1" applyBorder="1" applyAlignment="1">
      <alignment vertical="center" wrapText="1"/>
    </xf>
    <xf numFmtId="168" fontId="6" fillId="0" borderId="70" xfId="46" applyNumberFormat="1" applyFont="1" applyFill="1" applyBorder="1" applyAlignment="1">
      <alignment vertical="center"/>
    </xf>
    <xf numFmtId="168" fontId="6" fillId="0" borderId="13" xfId="46" applyNumberFormat="1" applyFont="1" applyFill="1" applyBorder="1" applyAlignment="1">
      <alignment horizontal="right" vertical="center"/>
    </xf>
    <xf numFmtId="0" fontId="13" fillId="0" borderId="63" xfId="46" applyFont="1" applyBorder="1" applyAlignment="1">
      <alignment horizontal="center" vertical="center"/>
    </xf>
    <xf numFmtId="168" fontId="13" fillId="0" borderId="65" xfId="46" applyNumberFormat="1" applyFont="1" applyBorder="1" applyAlignment="1">
      <alignment vertical="center"/>
    </xf>
    <xf numFmtId="168" fontId="13" fillId="0" borderId="69" xfId="46" applyNumberFormat="1" applyFont="1" applyBorder="1" applyAlignment="1">
      <alignment vertical="center"/>
    </xf>
    <xf numFmtId="0" fontId="5" fillId="0" borderId="0" xfId="67" applyFont="1"/>
    <xf numFmtId="0" fontId="13" fillId="0" borderId="0" xfId="67" applyFont="1"/>
    <xf numFmtId="0" fontId="6" fillId="0" borderId="0" xfId="67" applyFont="1"/>
    <xf numFmtId="0" fontId="25" fillId="0" borderId="0" xfId="67" applyFont="1"/>
    <xf numFmtId="0" fontId="13" fillId="0" borderId="57" xfId="67" applyFont="1" applyBorder="1" applyAlignment="1">
      <alignment horizontal="center" vertical="center"/>
    </xf>
    <xf numFmtId="17" fontId="6" fillId="0" borderId="49" xfId="67" applyNumberFormat="1" applyFont="1" applyBorder="1" applyAlignment="1">
      <alignment horizontal="center" textRotation="90"/>
    </xf>
    <xf numFmtId="17" fontId="6" fillId="0" borderId="53" xfId="67" applyNumberFormat="1" applyFont="1" applyBorder="1" applyAlignment="1">
      <alignment horizontal="center" textRotation="90"/>
    </xf>
    <xf numFmtId="0" fontId="13" fillId="0" borderId="54" xfId="67" applyFont="1" applyBorder="1" applyAlignment="1">
      <alignment horizontal="center" vertical="center" textRotation="90" wrapText="1"/>
    </xf>
    <xf numFmtId="0" fontId="6" fillId="0" borderId="57" xfId="67" applyFont="1" applyBorder="1" applyAlignment="1">
      <alignment vertical="center"/>
    </xf>
    <xf numFmtId="168" fontId="6" fillId="0" borderId="76" xfId="46" applyNumberFormat="1" applyFont="1" applyBorder="1" applyAlignment="1">
      <alignment vertical="center"/>
    </xf>
    <xf numFmtId="168" fontId="6" fillId="0" borderId="67" xfId="46" applyNumberFormat="1" applyFont="1" applyBorder="1" applyAlignment="1">
      <alignment vertical="center"/>
    </xf>
    <xf numFmtId="168" fontId="6" fillId="0" borderId="67" xfId="46" applyNumberFormat="1" applyFont="1" applyFill="1" applyBorder="1" applyAlignment="1">
      <alignment vertical="center"/>
    </xf>
    <xf numFmtId="168" fontId="6" fillId="0" borderId="78" xfId="46" applyNumberFormat="1" applyFont="1" applyBorder="1" applyAlignment="1">
      <alignment vertical="center"/>
    </xf>
    <xf numFmtId="167" fontId="13" fillId="0" borderId="13" xfId="67" applyNumberFormat="1" applyFont="1" applyBorder="1" applyAlignment="1">
      <alignment vertical="center"/>
    </xf>
    <xf numFmtId="0" fontId="6" fillId="0" borderId="60" xfId="67" applyFont="1" applyBorder="1" applyAlignment="1">
      <alignment vertical="center"/>
    </xf>
    <xf numFmtId="168" fontId="6" fillId="0" borderId="15" xfId="46" applyNumberFormat="1" applyFont="1" applyBorder="1" applyAlignment="1">
      <alignment vertical="center"/>
    </xf>
    <xf numFmtId="168" fontId="6" fillId="0" borderId="12" xfId="46" applyNumberFormat="1" applyFont="1" applyBorder="1" applyAlignment="1">
      <alignment vertical="center"/>
    </xf>
    <xf numFmtId="0" fontId="7" fillId="0" borderId="60" xfId="67" applyFont="1" applyBorder="1" applyAlignment="1">
      <alignment vertical="center"/>
    </xf>
    <xf numFmtId="169" fontId="7" fillId="0" borderId="70" xfId="17" applyNumberFormat="1" applyFont="1" applyBorder="1" applyAlignment="1">
      <alignment horizontal="right" vertical="center"/>
    </xf>
    <xf numFmtId="169" fontId="7" fillId="0" borderId="15" xfId="17" applyNumberFormat="1" applyFont="1" applyBorder="1" applyAlignment="1">
      <alignment horizontal="right" vertical="center"/>
    </xf>
    <xf numFmtId="169" fontId="7" fillId="0" borderId="12" xfId="17" applyNumberFormat="1" applyFont="1" applyBorder="1" applyAlignment="1">
      <alignment horizontal="right" vertical="center"/>
    </xf>
    <xf numFmtId="168" fontId="6" fillId="0" borderId="14" xfId="46" applyNumberFormat="1" applyFont="1" applyBorder="1" applyAlignment="1">
      <alignment vertical="center"/>
    </xf>
    <xf numFmtId="168" fontId="6" fillId="0" borderId="15" xfId="46" applyNumberFormat="1" applyFont="1" applyFill="1" applyBorder="1" applyAlignment="1">
      <alignment vertical="center"/>
    </xf>
    <xf numFmtId="168" fontId="6" fillId="0" borderId="12" xfId="46" applyNumberFormat="1" applyFont="1" applyFill="1" applyBorder="1" applyAlignment="1">
      <alignment vertical="center"/>
    </xf>
    <xf numFmtId="168" fontId="6" fillId="0" borderId="93" xfId="46" applyNumberFormat="1" applyFont="1" applyFill="1" applyBorder="1" applyAlignment="1">
      <alignment vertical="center"/>
    </xf>
    <xf numFmtId="0" fontId="13" fillId="0" borderId="63" xfId="67" applyFont="1" applyBorder="1" applyAlignment="1">
      <alignment horizontal="center" vertical="center"/>
    </xf>
    <xf numFmtId="0" fontId="10" fillId="0" borderId="0" xfId="67" applyFont="1"/>
    <xf numFmtId="167" fontId="13" fillId="0" borderId="0" xfId="67" applyNumberFormat="1" applyFont="1" applyBorder="1" applyAlignment="1">
      <alignment vertical="center"/>
    </xf>
    <xf numFmtId="168" fontId="3" fillId="0" borderId="0" xfId="87" applyNumberFormat="1"/>
    <xf numFmtId="0" fontId="35" fillId="0" borderId="0" xfId="89" applyFont="1" applyBorder="1" applyAlignment="1">
      <alignment vertical="center"/>
    </xf>
    <xf numFmtId="0" fontId="21" fillId="0" borderId="0" xfId="42" applyFont="1" applyFill="1" applyAlignment="1">
      <alignment vertical="center"/>
    </xf>
    <xf numFmtId="0" fontId="67" fillId="0" borderId="0" xfId="33" applyFont="1" applyAlignment="1"/>
    <xf numFmtId="181" fontId="6" fillId="0" borderId="0" xfId="46" applyNumberFormat="1" applyFont="1"/>
    <xf numFmtId="168" fontId="5" fillId="0" borderId="0" xfId="87" applyNumberFormat="1" applyFont="1" applyAlignment="1">
      <alignment vertical="center"/>
    </xf>
    <xf numFmtId="168" fontId="13" fillId="0" borderId="21" xfId="87" applyNumberFormat="1" applyFont="1" applyBorder="1" applyAlignment="1">
      <alignment horizontal="right" vertical="center"/>
    </xf>
    <xf numFmtId="168" fontId="6" fillId="0" borderId="21" xfId="87" applyNumberFormat="1" applyFont="1" applyBorder="1" applyAlignment="1">
      <alignment horizontal="right" vertical="center"/>
    </xf>
    <xf numFmtId="0" fontId="7" fillId="0" borderId="51" xfId="72" applyFont="1" applyBorder="1" applyAlignment="1"/>
    <xf numFmtId="175" fontId="6" fillId="0" borderId="13" xfId="46" applyNumberFormat="1" applyFont="1" applyFill="1" applyBorder="1" applyAlignment="1">
      <alignment horizontal="center" vertical="center"/>
    </xf>
    <xf numFmtId="167" fontId="13" fillId="0" borderId="127" xfId="46" applyNumberFormat="1" applyFont="1" applyBorder="1" applyAlignment="1"/>
    <xf numFmtId="173" fontId="6" fillId="0" borderId="78" xfId="87" applyNumberFormat="1" applyFont="1" applyBorder="1" applyAlignment="1">
      <alignment horizontal="right"/>
    </xf>
    <xf numFmtId="182" fontId="6" fillId="0" borderId="12" xfId="87" quotePrefix="1" applyNumberFormat="1" applyFont="1" applyFill="1" applyBorder="1" applyAlignment="1">
      <alignment horizontal="right"/>
    </xf>
    <xf numFmtId="170" fontId="6" fillId="0" borderId="12" xfId="87" applyNumberFormat="1" applyFont="1" applyFill="1" applyBorder="1" applyAlignment="1">
      <alignment shrinkToFit="1"/>
    </xf>
    <xf numFmtId="170" fontId="6" fillId="0" borderId="12" xfId="87" applyNumberFormat="1" applyFont="1" applyFill="1" applyBorder="1"/>
    <xf numFmtId="167" fontId="6" fillId="0" borderId="12" xfId="87" applyNumberFormat="1" applyFont="1" applyFill="1" applyBorder="1"/>
    <xf numFmtId="174" fontId="6" fillId="0" borderId="55" xfId="87" applyNumberFormat="1" applyFont="1" applyFill="1" applyBorder="1" applyAlignment="1">
      <alignment horizontal="right"/>
    </xf>
    <xf numFmtId="176" fontId="6" fillId="0" borderId="78" xfId="46" applyNumberFormat="1" applyFont="1" applyFill="1" applyBorder="1" applyAlignment="1">
      <alignment horizontal="right" vertical="center"/>
    </xf>
    <xf numFmtId="167" fontId="6" fillId="0" borderId="78" xfId="87" applyNumberFormat="1" applyFont="1" applyFill="1" applyBorder="1" applyAlignment="1">
      <alignment horizontal="right" vertical="center"/>
    </xf>
    <xf numFmtId="167" fontId="13" fillId="0" borderId="56" xfId="46" applyNumberFormat="1" applyFont="1" applyBorder="1"/>
    <xf numFmtId="0" fontId="16" fillId="0" borderId="0" xfId="87" applyFont="1"/>
    <xf numFmtId="0" fontId="3" fillId="0" borderId="0" xfId="87" applyFont="1"/>
    <xf numFmtId="3" fontId="13" fillId="0" borderId="50" xfId="87" applyNumberFormat="1" applyFont="1" applyBorder="1" applyAlignment="1">
      <alignment horizontal="right"/>
    </xf>
    <xf numFmtId="0" fontId="6" fillId="0" borderId="49" xfId="46" applyFont="1" applyBorder="1" applyAlignment="1">
      <alignment horizontal="center" textRotation="90" wrapText="1"/>
    </xf>
    <xf numFmtId="167" fontId="6" fillId="0" borderId="6" xfId="46" applyNumberFormat="1" applyFont="1" applyFill="1" applyBorder="1" applyAlignment="1"/>
    <xf numFmtId="167" fontId="6" fillId="0" borderId="104" xfId="46" applyNumberFormat="1" applyFont="1" applyBorder="1" applyAlignment="1"/>
    <xf numFmtId="167" fontId="6" fillId="0" borderId="68" xfId="89" applyNumberFormat="1" applyFont="1" applyBorder="1" applyAlignment="1">
      <alignment vertical="center"/>
    </xf>
    <xf numFmtId="167" fontId="6" fillId="0" borderId="13" xfId="89" applyNumberFormat="1" applyFont="1" applyBorder="1" applyAlignment="1">
      <alignment vertical="center"/>
    </xf>
    <xf numFmtId="167" fontId="7" fillId="0" borderId="13" xfId="89" applyNumberFormat="1" applyFont="1" applyBorder="1" applyAlignment="1">
      <alignment vertical="center"/>
    </xf>
    <xf numFmtId="167" fontId="6" fillId="0" borderId="95" xfId="89" applyNumberFormat="1" applyFont="1" applyBorder="1" applyAlignment="1">
      <alignment vertical="center"/>
    </xf>
    <xf numFmtId="182" fontId="6" fillId="0" borderId="12" xfId="95" applyNumberFormat="1" applyFont="1" applyFill="1" applyBorder="1" applyAlignment="1">
      <alignment horizontal="right"/>
    </xf>
    <xf numFmtId="166" fontId="6" fillId="0" borderId="55" xfId="29" applyNumberFormat="1" applyFont="1" applyFill="1" applyBorder="1" applyAlignment="1">
      <alignment horizontal="right"/>
    </xf>
    <xf numFmtId="167" fontId="13" fillId="0" borderId="47" xfId="46" applyNumberFormat="1" applyFont="1" applyBorder="1" applyAlignment="1"/>
    <xf numFmtId="167" fontId="15" fillId="0" borderId="6" xfId="46" applyNumberFormat="1" applyFont="1" applyBorder="1" applyAlignment="1"/>
    <xf numFmtId="167" fontId="15" fillId="0" borderId="8" xfId="46" applyNumberFormat="1" applyFont="1" applyBorder="1" applyAlignment="1"/>
    <xf numFmtId="167" fontId="15" fillId="0" borderId="31" xfId="46" applyNumberFormat="1" applyFont="1" applyBorder="1" applyAlignment="1"/>
    <xf numFmtId="167" fontId="15" fillId="0" borderId="36" xfId="46" applyNumberFormat="1" applyFont="1" applyBorder="1" applyAlignment="1"/>
    <xf numFmtId="167" fontId="13" fillId="0" borderId="25" xfId="46" applyNumberFormat="1" applyFont="1" applyBorder="1" applyAlignment="1"/>
    <xf numFmtId="0" fontId="13" fillId="0" borderId="57" xfId="46" applyFont="1" applyBorder="1" applyAlignment="1">
      <alignment horizontal="center" wrapText="1"/>
    </xf>
    <xf numFmtId="167" fontId="13" fillId="0" borderId="67" xfId="46" applyNumberFormat="1" applyFont="1" applyBorder="1" applyAlignment="1"/>
    <xf numFmtId="167" fontId="15" fillId="0" borderId="50" xfId="46" applyNumberFormat="1" applyFont="1" applyBorder="1" applyAlignment="1"/>
    <xf numFmtId="167" fontId="15" fillId="0" borderId="69" xfId="46" applyNumberFormat="1" applyFont="1" applyBorder="1" applyAlignment="1"/>
    <xf numFmtId="0" fontId="13" fillId="0" borderId="57" xfId="94" applyFont="1" applyBorder="1" applyAlignment="1">
      <alignment horizontal="center" vertical="center"/>
    </xf>
    <xf numFmtId="0" fontId="6" fillId="0" borderId="56" xfId="94" applyFont="1" applyBorder="1" applyAlignment="1">
      <alignment vertical="center"/>
    </xf>
    <xf numFmtId="0" fontId="13" fillId="0" borderId="48" xfId="94" applyFont="1" applyBorder="1" applyAlignment="1">
      <alignment horizontal="center" vertical="center"/>
    </xf>
    <xf numFmtId="0" fontId="6" fillId="0" borderId="1" xfId="94" applyFont="1" applyBorder="1" applyAlignment="1">
      <alignment vertical="center"/>
    </xf>
    <xf numFmtId="0" fontId="13" fillId="0" borderId="59" xfId="94" applyFont="1" applyBorder="1" applyAlignment="1">
      <alignment horizontal="center" vertical="top"/>
    </xf>
    <xf numFmtId="0" fontId="6" fillId="0" borderId="49" xfId="94" applyFont="1" applyBorder="1" applyAlignment="1">
      <alignment horizontal="center" vertical="center"/>
    </xf>
    <xf numFmtId="0" fontId="6" fillId="0" borderId="60" xfId="94" applyFont="1" applyBorder="1" applyAlignment="1">
      <alignment horizontal="center"/>
    </xf>
    <xf numFmtId="168" fontId="6" fillId="0" borderId="15" xfId="94" applyNumberFormat="1" applyFont="1" applyBorder="1" applyAlignment="1">
      <alignment horizontal="right"/>
    </xf>
    <xf numFmtId="168" fontId="13" fillId="0" borderId="13" xfId="94" applyNumberFormat="1" applyFont="1" applyBorder="1" applyAlignment="1">
      <alignment horizontal="right"/>
    </xf>
    <xf numFmtId="168" fontId="6" fillId="0" borderId="76" xfId="94" applyNumberFormat="1" applyFont="1" applyBorder="1" applyAlignment="1">
      <alignment horizontal="right"/>
    </xf>
    <xf numFmtId="168" fontId="6" fillId="0" borderId="67" xfId="94" applyNumberFormat="1" applyFont="1" applyBorder="1" applyAlignment="1">
      <alignment horizontal="right"/>
    </xf>
    <xf numFmtId="168" fontId="13" fillId="0" borderId="68" xfId="94" applyNumberFormat="1" applyFont="1" applyBorder="1" applyAlignment="1">
      <alignment horizontal="right"/>
    </xf>
    <xf numFmtId="168" fontId="6" fillId="0" borderId="70" xfId="94" applyNumberFormat="1" applyFont="1" applyBorder="1" applyAlignment="1">
      <alignment horizontal="right"/>
    </xf>
    <xf numFmtId="0" fontId="15" fillId="0" borderId="89" xfId="94" applyFont="1" applyBorder="1" applyAlignment="1">
      <alignment horizontal="center"/>
    </xf>
    <xf numFmtId="168" fontId="15" fillId="0" borderId="6" xfId="94" applyNumberFormat="1" applyFont="1" applyBorder="1" applyAlignment="1">
      <alignment horizontal="right"/>
    </xf>
    <xf numFmtId="168" fontId="15" fillId="0" borderId="8" xfId="94" applyNumberFormat="1" applyFont="1" applyBorder="1" applyAlignment="1">
      <alignment horizontal="right"/>
    </xf>
    <xf numFmtId="168" fontId="15" fillId="0" borderId="77" xfId="94" applyNumberFormat="1" applyFont="1" applyBorder="1" applyAlignment="1">
      <alignment horizontal="right"/>
    </xf>
    <xf numFmtId="168" fontId="15" fillId="0" borderId="40" xfId="94" applyNumberFormat="1" applyFont="1" applyBorder="1" applyAlignment="1">
      <alignment horizontal="right"/>
    </xf>
    <xf numFmtId="0" fontId="15" fillId="0" borderId="90" xfId="94" quotePrefix="1" applyFont="1" applyBorder="1" applyAlignment="1">
      <alignment horizontal="center"/>
    </xf>
    <xf numFmtId="168" fontId="15" fillId="0" borderId="31" xfId="94" applyNumberFormat="1" applyFont="1" applyBorder="1" applyAlignment="1">
      <alignment horizontal="right"/>
    </xf>
    <xf numFmtId="168" fontId="15" fillId="0" borderId="36" xfId="94" applyNumberFormat="1" applyFont="1" applyBorder="1" applyAlignment="1">
      <alignment horizontal="right"/>
    </xf>
    <xf numFmtId="168" fontId="15" fillId="0" borderId="35" xfId="94" applyNumberFormat="1" applyFont="1" applyBorder="1" applyAlignment="1">
      <alignment horizontal="right"/>
    </xf>
    <xf numFmtId="168" fontId="15" fillId="0" borderId="30" xfId="94" applyNumberFormat="1" applyFont="1" applyBorder="1" applyAlignment="1">
      <alignment horizontal="right"/>
    </xf>
    <xf numFmtId="168" fontId="15" fillId="0" borderId="33" xfId="94" applyNumberFormat="1" applyFont="1" applyBorder="1" applyAlignment="1">
      <alignment horizontal="right"/>
    </xf>
    <xf numFmtId="0" fontId="13" fillId="0" borderId="61" xfId="94" applyFont="1" applyBorder="1" applyAlignment="1">
      <alignment horizontal="center"/>
    </xf>
    <xf numFmtId="168" fontId="13" fillId="0" borderId="49" xfId="94" applyNumberFormat="1" applyFont="1" applyBorder="1" applyAlignment="1">
      <alignment horizontal="right"/>
    </xf>
    <xf numFmtId="168" fontId="13" fillId="0" borderId="54" xfId="94" applyNumberFormat="1" applyFont="1" applyBorder="1" applyAlignment="1">
      <alignment horizontal="right"/>
    </xf>
    <xf numFmtId="168" fontId="13" fillId="0" borderId="71" xfId="94" applyNumberFormat="1" applyFont="1" applyBorder="1" applyAlignment="1">
      <alignment horizontal="right"/>
    </xf>
    <xf numFmtId="168" fontId="13" fillId="0" borderId="56" xfId="94" applyNumberFormat="1" applyFont="1" applyBorder="1" applyAlignment="1">
      <alignment horizontal="right"/>
    </xf>
    <xf numFmtId="168" fontId="13" fillId="0" borderId="1" xfId="94" applyNumberFormat="1" applyFont="1" applyBorder="1" applyAlignment="1">
      <alignment horizontal="right"/>
    </xf>
    <xf numFmtId="0" fontId="15" fillId="0" borderId="89" xfId="94" quotePrefix="1" applyFont="1" applyBorder="1" applyAlignment="1">
      <alignment horizontal="center"/>
    </xf>
    <xf numFmtId="168" fontId="15" fillId="0" borderId="45" xfId="94" applyNumberFormat="1" applyFont="1" applyBorder="1" applyAlignment="1">
      <alignment horizontal="right"/>
    </xf>
    <xf numFmtId="0" fontId="13" fillId="0" borderId="57" xfId="94" applyFont="1" applyBorder="1" applyAlignment="1">
      <alignment horizontal="center" vertical="center" wrapText="1"/>
    </xf>
    <xf numFmtId="168" fontId="13" fillId="0" borderId="67" xfId="94" applyNumberFormat="1" applyFont="1" applyBorder="1" applyAlignment="1">
      <alignment horizontal="right" vertical="center"/>
    </xf>
    <xf numFmtId="168" fontId="13" fillId="0" borderId="68" xfId="94" applyNumberFormat="1" applyFont="1" applyBorder="1" applyAlignment="1">
      <alignment horizontal="right" vertical="center"/>
    </xf>
    <xf numFmtId="168" fontId="13" fillId="0" borderId="76" xfId="94" applyNumberFormat="1" applyFont="1" applyBorder="1" applyAlignment="1">
      <alignment horizontal="right" vertical="center"/>
    </xf>
    <xf numFmtId="168" fontId="13" fillId="0" borderId="2" xfId="94" applyNumberFormat="1" applyFont="1" applyBorder="1" applyAlignment="1">
      <alignment horizontal="right" vertical="center"/>
    </xf>
    <xf numFmtId="168" fontId="13" fillId="0" borderId="52" xfId="94" applyNumberFormat="1" applyFont="1" applyBorder="1" applyAlignment="1">
      <alignment horizontal="right" vertical="center"/>
    </xf>
    <xf numFmtId="0" fontId="15" fillId="0" borderId="63" xfId="94" applyFont="1" applyBorder="1" applyAlignment="1">
      <alignment horizontal="center" vertical="center"/>
    </xf>
    <xf numFmtId="168" fontId="15" fillId="0" borderId="50" xfId="94" applyNumberFormat="1" applyFont="1" applyBorder="1" applyAlignment="1">
      <alignment horizontal="right" vertical="center"/>
    </xf>
    <xf numFmtId="168" fontId="15" fillId="0" borderId="69" xfId="94" applyNumberFormat="1" applyFont="1" applyBorder="1" applyAlignment="1">
      <alignment horizontal="right" vertical="center"/>
    </xf>
    <xf numFmtId="168" fontId="15" fillId="0" borderId="75" xfId="94" applyNumberFormat="1" applyFont="1" applyBorder="1" applyAlignment="1">
      <alignment horizontal="right" vertical="center"/>
    </xf>
    <xf numFmtId="168" fontId="15" fillId="0" borderId="72" xfId="94" applyNumberFormat="1" applyFont="1" applyBorder="1" applyAlignment="1">
      <alignment horizontal="right" vertical="center"/>
    </xf>
    <xf numFmtId="168" fontId="15" fillId="0" borderId="73" xfId="94" applyNumberFormat="1" applyFont="1" applyBorder="1" applyAlignment="1">
      <alignment horizontal="right" vertical="center"/>
    </xf>
    <xf numFmtId="0" fontId="60" fillId="0" borderId="0" xfId="39"/>
    <xf numFmtId="0" fontId="60" fillId="0" borderId="0" xfId="39" applyAlignment="1">
      <alignment horizontal="left" wrapText="1"/>
    </xf>
    <xf numFmtId="0" fontId="50" fillId="0" borderId="0" xfId="0" applyFont="1" applyAlignment="1">
      <alignment horizontal="center" vertical="center"/>
    </xf>
    <xf numFmtId="0" fontId="68" fillId="0" borderId="0" xfId="33" applyFont="1" applyAlignment="1">
      <alignment horizontal="left"/>
    </xf>
    <xf numFmtId="0" fontId="68" fillId="0" borderId="0" xfId="33" applyFont="1"/>
    <xf numFmtId="0" fontId="68" fillId="0" borderId="0" xfId="33" applyFont="1" applyAlignment="1">
      <alignment horizontal="left" wrapText="1"/>
    </xf>
    <xf numFmtId="4" fontId="51" fillId="0" borderId="61" xfId="46" applyNumberFormat="1" applyFont="1" applyFill="1" applyBorder="1" applyAlignment="1">
      <alignment vertical="center"/>
    </xf>
    <xf numFmtId="4" fontId="16" fillId="0" borderId="62" xfId="46" applyNumberFormat="1" applyFont="1" applyFill="1" applyBorder="1" applyAlignment="1">
      <alignment vertical="center"/>
    </xf>
    <xf numFmtId="4" fontId="30" fillId="0" borderId="63" xfId="46" applyNumberFormat="1" applyFont="1" applyFill="1" applyBorder="1" applyAlignment="1">
      <alignment vertical="center"/>
    </xf>
    <xf numFmtId="186" fontId="0" fillId="0" borderId="0" xfId="0" applyNumberFormat="1"/>
    <xf numFmtId="168" fontId="13" fillId="0" borderId="26" xfId="46" applyNumberFormat="1" applyFont="1" applyFill="1" applyBorder="1"/>
    <xf numFmtId="174" fontId="13" fillId="0" borderId="13" xfId="46" applyNumberFormat="1" applyFont="1" applyFill="1" applyBorder="1"/>
    <xf numFmtId="0" fontId="21" fillId="0" borderId="0" xfId="42" applyFont="1" applyAlignment="1">
      <alignment horizontal="center"/>
    </xf>
    <xf numFmtId="0" fontId="52" fillId="0" borderId="0" xfId="42" applyFont="1" applyAlignment="1">
      <alignment horizontal="center"/>
    </xf>
    <xf numFmtId="0" fontId="52" fillId="0" borderId="0" xfId="42" applyFont="1" applyAlignment="1">
      <alignment vertical="center"/>
    </xf>
    <xf numFmtId="0" fontId="53" fillId="0" borderId="0" xfId="0" applyFont="1"/>
    <xf numFmtId="0" fontId="68" fillId="0" borderId="0" xfId="33" applyFont="1" applyAlignment="1">
      <alignment horizontal="left" shrinkToFit="1"/>
    </xf>
    <xf numFmtId="0" fontId="54" fillId="0" borderId="0" xfId="42" applyFont="1"/>
    <xf numFmtId="0" fontId="21" fillId="0" borderId="0" xfId="42" applyFont="1" applyFill="1" applyAlignment="1">
      <alignment horizontal="center"/>
    </xf>
    <xf numFmtId="0" fontId="52" fillId="0" borderId="0" xfId="42" applyFont="1" applyFill="1" applyAlignment="1">
      <alignment vertical="center"/>
    </xf>
    <xf numFmtId="0" fontId="5" fillId="0" borderId="0" xfId="0" applyFont="1" applyAlignment="1">
      <alignment horizontal="justify" vertical="center" wrapText="1"/>
    </xf>
    <xf numFmtId="0" fontId="4" fillId="0" borderId="0" xfId="0" applyFont="1" applyAlignment="1">
      <alignment horizontal="justify" vertical="center" wrapText="1"/>
    </xf>
    <xf numFmtId="0" fontId="68" fillId="0" borderId="0" xfId="33" applyFont="1" applyAlignment="1"/>
    <xf numFmtId="0" fontId="68" fillId="0" borderId="0" xfId="33" applyFont="1" applyAlignment="1">
      <alignment vertical="center"/>
    </xf>
    <xf numFmtId="0" fontId="58" fillId="0" borderId="0" xfId="42" applyFont="1" applyAlignment="1">
      <alignment horizontal="center"/>
    </xf>
    <xf numFmtId="0" fontId="56" fillId="0" borderId="0" xfId="0" applyFont="1" applyAlignment="1">
      <alignment horizontal="justify" vertical="center" wrapText="1"/>
    </xf>
    <xf numFmtId="167" fontId="6" fillId="0" borderId="39" xfId="87" quotePrefix="1" applyNumberFormat="1" applyFont="1" applyBorder="1" applyAlignment="1">
      <alignment horizontal="right"/>
    </xf>
    <xf numFmtId="170" fontId="6" fillId="0" borderId="67" xfId="95" applyNumberFormat="1" applyFont="1" applyFill="1" applyBorder="1"/>
    <xf numFmtId="167" fontId="6" fillId="0" borderId="15" xfId="95" applyNumberFormat="1" applyFont="1" applyFill="1" applyBorder="1"/>
    <xf numFmtId="182" fontId="6" fillId="0" borderId="15" xfId="95" applyNumberFormat="1" applyFont="1" applyFill="1" applyBorder="1" applyAlignment="1">
      <alignment horizontal="right"/>
    </xf>
    <xf numFmtId="170" fontId="6" fillId="0" borderId="15" xfId="95" applyNumberFormat="1" applyFont="1" applyFill="1" applyBorder="1"/>
    <xf numFmtId="182" fontId="6" fillId="0" borderId="15" xfId="95" applyNumberFormat="1" applyFont="1" applyFill="1" applyBorder="1"/>
    <xf numFmtId="167" fontId="6" fillId="0" borderId="15" xfId="95" applyNumberFormat="1" applyFont="1" applyFill="1" applyBorder="1" applyAlignment="1">
      <alignment horizontal="right"/>
    </xf>
    <xf numFmtId="170" fontId="6" fillId="0" borderId="21" xfId="95" applyNumberFormat="1" applyFont="1" applyFill="1" applyBorder="1"/>
    <xf numFmtId="170" fontId="6" fillId="0" borderId="67" xfId="87" applyNumberFormat="1" applyFont="1" applyBorder="1"/>
    <xf numFmtId="167" fontId="6" fillId="0" borderId="15" xfId="87" applyNumberFormat="1" applyFont="1" applyFill="1" applyBorder="1" applyAlignment="1">
      <alignment horizontal="right"/>
    </xf>
    <xf numFmtId="182" fontId="6" fillId="0" borderId="15" xfId="87" applyNumberFormat="1" applyFont="1" applyFill="1" applyBorder="1" applyAlignment="1">
      <alignment horizontal="right"/>
    </xf>
    <xf numFmtId="170" fontId="6" fillId="0" borderId="15" xfId="87" applyNumberFormat="1" applyFont="1" applyFill="1" applyBorder="1" applyAlignment="1">
      <alignment horizontal="right" shrinkToFit="1"/>
    </xf>
    <xf numFmtId="170" fontId="6" fillId="0" borderId="15" xfId="87" applyNumberFormat="1" applyFont="1" applyFill="1" applyBorder="1"/>
    <xf numFmtId="167" fontId="6" fillId="0" borderId="15" xfId="87" applyNumberFormat="1" applyFont="1" applyFill="1" applyBorder="1"/>
    <xf numFmtId="167" fontId="6" fillId="0" borderId="15" xfId="87" quotePrefix="1" applyNumberFormat="1" applyFont="1" applyFill="1" applyBorder="1" applyAlignment="1">
      <alignment horizontal="right"/>
    </xf>
    <xf numFmtId="169" fontId="6" fillId="0" borderId="15" xfId="29" applyNumberFormat="1" applyFont="1" applyFill="1" applyBorder="1" applyAlignment="1">
      <alignment horizontal="right"/>
    </xf>
    <xf numFmtId="166" fontId="6" fillId="0" borderId="21" xfId="29" applyNumberFormat="1" applyFont="1" applyFill="1" applyBorder="1" applyAlignment="1">
      <alignment horizontal="right"/>
    </xf>
    <xf numFmtId="184" fontId="6" fillId="0" borderId="15" xfId="87" applyNumberFormat="1" applyFont="1" applyFill="1" applyBorder="1" applyAlignment="1">
      <alignment horizontal="right"/>
    </xf>
    <xf numFmtId="170" fontId="6" fillId="0" borderId="15" xfId="87" applyNumberFormat="1" applyFont="1" applyFill="1" applyBorder="1" applyAlignment="1">
      <alignment shrinkToFit="1"/>
    </xf>
    <xf numFmtId="170" fontId="6" fillId="0" borderId="15" xfId="87" applyNumberFormat="1" applyFont="1" applyFill="1" applyBorder="1" applyAlignment="1">
      <alignment horizontal="right"/>
    </xf>
    <xf numFmtId="170" fontId="6" fillId="0" borderId="21" xfId="87" applyNumberFormat="1" applyFont="1" applyFill="1" applyBorder="1" applyAlignment="1">
      <alignment horizontal="right"/>
    </xf>
    <xf numFmtId="0" fontId="6" fillId="0" borderId="67" xfId="46" applyFont="1" applyBorder="1"/>
    <xf numFmtId="0" fontId="6" fillId="0" borderId="15" xfId="46" applyFont="1" applyBorder="1"/>
    <xf numFmtId="183" fontId="6" fillId="0" borderId="15" xfId="46" applyNumberFormat="1" applyFont="1" applyFill="1" applyBorder="1"/>
    <xf numFmtId="170" fontId="6" fillId="0" borderId="21" xfId="46" applyNumberFormat="1" applyFont="1" applyFill="1" applyBorder="1"/>
    <xf numFmtId="170" fontId="6" fillId="0" borderId="67" xfId="46" applyNumberFormat="1" applyFont="1" applyFill="1" applyBorder="1"/>
    <xf numFmtId="170" fontId="7" fillId="0" borderId="15" xfId="46" applyNumberFormat="1" applyFont="1" applyFill="1" applyBorder="1"/>
    <xf numFmtId="170" fontId="7" fillId="0" borderId="21" xfId="46" applyNumberFormat="1" applyFont="1" applyFill="1" applyBorder="1"/>
    <xf numFmtId="170" fontId="6" fillId="0" borderId="49" xfId="46" applyNumberFormat="1" applyFont="1" applyFill="1" applyBorder="1"/>
    <xf numFmtId="176" fontId="6" fillId="0" borderId="67" xfId="46" applyNumberFormat="1" applyFont="1" applyFill="1" applyBorder="1" applyAlignment="1">
      <alignment horizontal="right" vertical="center"/>
    </xf>
    <xf numFmtId="185" fontId="6" fillId="0" borderId="15" xfId="46" applyNumberFormat="1" applyFont="1" applyFill="1" applyBorder="1" applyAlignment="1">
      <alignment vertical="center"/>
    </xf>
    <xf numFmtId="185" fontId="6" fillId="0" borderId="21" xfId="46" applyNumberFormat="1" applyFont="1" applyFill="1" applyBorder="1" applyAlignment="1">
      <alignment vertical="center"/>
    </xf>
    <xf numFmtId="167" fontId="6" fillId="0" borderId="67" xfId="87" applyNumberFormat="1" applyFont="1" applyFill="1" applyBorder="1" applyAlignment="1">
      <alignment horizontal="right" vertical="center"/>
    </xf>
    <xf numFmtId="167" fontId="6" fillId="0" borderId="15" xfId="87" applyNumberFormat="1" applyFont="1" applyFill="1" applyBorder="1" applyAlignment="1">
      <alignment horizontal="right" vertical="center"/>
    </xf>
    <xf numFmtId="167" fontId="6" fillId="0" borderId="93" xfId="87" applyNumberFormat="1" applyFont="1" applyBorder="1" applyAlignment="1">
      <alignment horizontal="right" vertical="center"/>
    </xf>
    <xf numFmtId="171" fontId="6" fillId="0" borderId="67" xfId="87" applyNumberFormat="1" applyFont="1" applyBorder="1" applyAlignment="1">
      <alignment horizontal="right"/>
    </xf>
    <xf numFmtId="171" fontId="6" fillId="0" borderId="15" xfId="87" applyNumberFormat="1" applyFont="1" applyBorder="1" applyAlignment="1">
      <alignment horizontal="right"/>
    </xf>
    <xf numFmtId="171" fontId="13" fillId="0" borderId="49" xfId="87" applyNumberFormat="1" applyFont="1" applyBorder="1" applyAlignment="1">
      <alignment horizontal="right"/>
    </xf>
    <xf numFmtId="171" fontId="6" fillId="0" borderId="15" xfId="87" applyNumberFormat="1" applyFont="1" applyFill="1" applyBorder="1" applyAlignment="1">
      <alignment horizontal="right"/>
    </xf>
    <xf numFmtId="171" fontId="13" fillId="0" borderId="82" xfId="87" applyNumberFormat="1" applyFont="1" applyFill="1" applyBorder="1" applyAlignment="1">
      <alignment horizontal="right"/>
    </xf>
    <xf numFmtId="171" fontId="15" fillId="0" borderId="50" xfId="87" applyNumberFormat="1" applyFont="1" applyFill="1" applyBorder="1" applyAlignment="1">
      <alignment horizontal="right" vertical="center"/>
    </xf>
    <xf numFmtId="0" fontId="13" fillId="0" borderId="49" xfId="87" applyFont="1" applyBorder="1" applyAlignment="1">
      <alignment horizontal="center" vertical="center"/>
    </xf>
    <xf numFmtId="172" fontId="6" fillId="0" borderId="15" xfId="87" applyNumberFormat="1" applyFont="1" applyBorder="1" applyAlignment="1">
      <alignment horizontal="right"/>
    </xf>
    <xf numFmtId="172" fontId="13" fillId="0" borderId="82" xfId="87" applyNumberFormat="1" applyFont="1" applyFill="1" applyBorder="1" applyAlignment="1">
      <alignment horizontal="right"/>
    </xf>
    <xf numFmtId="172" fontId="15" fillId="0" borderId="50" xfId="87" applyNumberFormat="1" applyFont="1" applyFill="1" applyBorder="1" applyAlignment="1">
      <alignment horizontal="right" vertical="center"/>
    </xf>
    <xf numFmtId="173" fontId="6" fillId="0" borderId="67" xfId="87" applyNumberFormat="1" applyFont="1" applyBorder="1" applyAlignment="1">
      <alignment horizontal="right"/>
    </xf>
    <xf numFmtId="173" fontId="6" fillId="0" borderId="15" xfId="87" applyNumberFormat="1" applyFont="1" applyBorder="1" applyAlignment="1">
      <alignment horizontal="right"/>
    </xf>
    <xf numFmtId="173" fontId="13" fillId="0" borderId="49" xfId="87" applyNumberFormat="1" applyFont="1" applyBorder="1" applyAlignment="1">
      <alignment horizontal="right"/>
    </xf>
    <xf numFmtId="173" fontId="13" fillId="0" borderId="82" xfId="87" applyNumberFormat="1" applyFont="1" applyBorder="1" applyAlignment="1">
      <alignment horizontal="right"/>
    </xf>
    <xf numFmtId="0" fontId="6" fillId="0" borderId="68" xfId="46" applyFont="1" applyBorder="1"/>
    <xf numFmtId="175" fontId="6" fillId="0" borderId="12" xfId="46" applyNumberFormat="1" applyFont="1" applyFill="1" applyBorder="1" applyAlignment="1">
      <alignment horizontal="center" vertical="center"/>
    </xf>
    <xf numFmtId="0" fontId="5" fillId="0" borderId="0" xfId="87" applyFont="1" applyBorder="1"/>
    <xf numFmtId="168" fontId="5" fillId="0" borderId="0" xfId="87" applyNumberFormat="1" applyFont="1" applyBorder="1"/>
    <xf numFmtId="167" fontId="6" fillId="0" borderId="76" xfId="87" quotePrefix="1" applyNumberFormat="1" applyFont="1" applyBorder="1" applyAlignment="1">
      <alignment horizontal="right"/>
    </xf>
    <xf numFmtId="167" fontId="6" fillId="0" borderId="102" xfId="87" quotePrefix="1" applyNumberFormat="1" applyFont="1" applyBorder="1" applyAlignment="1">
      <alignment horizontal="right"/>
    </xf>
    <xf numFmtId="0" fontId="59" fillId="0" borderId="0" xfId="87" applyFont="1"/>
    <xf numFmtId="167" fontId="4" fillId="0" borderId="0" xfId="87" applyNumberFormat="1" applyFont="1"/>
    <xf numFmtId="171" fontId="3" fillId="0" borderId="0" xfId="87" applyNumberFormat="1"/>
    <xf numFmtId="183" fontId="4" fillId="0" borderId="0" xfId="46" applyNumberFormat="1" applyFont="1" applyBorder="1"/>
    <xf numFmtId="183" fontId="6" fillId="0" borderId="0" xfId="46" applyNumberFormat="1" applyFont="1" applyBorder="1"/>
    <xf numFmtId="170" fontId="6" fillId="0" borderId="0" xfId="46" applyNumberFormat="1" applyFont="1" applyFill="1" applyBorder="1"/>
    <xf numFmtId="168" fontId="13" fillId="0" borderId="48" xfId="87" applyNumberFormat="1" applyFont="1" applyBorder="1" applyAlignment="1">
      <alignment horizontal="right" vertical="center"/>
    </xf>
    <xf numFmtId="0" fontId="5" fillId="0" borderId="0" xfId="87" applyFont="1" applyBorder="1" applyAlignment="1">
      <alignment vertical="center"/>
    </xf>
    <xf numFmtId="0" fontId="3" fillId="0" borderId="0" xfId="87" applyFill="1"/>
    <xf numFmtId="171" fontId="13" fillId="0" borderId="54" xfId="87" applyNumberFormat="1" applyFont="1" applyBorder="1" applyAlignment="1">
      <alignment horizontal="right"/>
    </xf>
    <xf numFmtId="171" fontId="6" fillId="0" borderId="13" xfId="87" applyNumberFormat="1" applyFont="1" applyBorder="1" applyAlignment="1">
      <alignment horizontal="right"/>
    </xf>
    <xf numFmtId="171" fontId="6" fillId="0" borderId="13" xfId="87" applyNumberFormat="1" applyFont="1" applyFill="1" applyBorder="1" applyAlignment="1">
      <alignment horizontal="right"/>
    </xf>
    <xf numFmtId="171" fontId="13" fillId="0" borderId="91" xfId="87" applyNumberFormat="1" applyFont="1" applyFill="1" applyBorder="1" applyAlignment="1">
      <alignment horizontal="right"/>
    </xf>
    <xf numFmtId="171" fontId="15" fillId="0" borderId="69" xfId="87" applyNumberFormat="1" applyFont="1" applyFill="1" applyBorder="1" applyAlignment="1">
      <alignment horizontal="right" vertical="center"/>
    </xf>
    <xf numFmtId="167" fontId="6" fillId="0" borderId="112" xfId="93" applyNumberFormat="1" applyFont="1" applyFill="1" applyBorder="1" applyAlignment="1"/>
    <xf numFmtId="167" fontId="6" fillId="0" borderId="15" xfId="93" applyNumberFormat="1" applyFont="1" applyFill="1" applyBorder="1" applyAlignment="1"/>
    <xf numFmtId="167" fontId="13" fillId="0" borderId="0" xfId="93" applyNumberFormat="1" applyFont="1" applyFill="1" applyBorder="1" applyAlignment="1" applyProtection="1"/>
    <xf numFmtId="176" fontId="6" fillId="0" borderId="13" xfId="93" applyNumberFormat="1" applyFont="1" applyFill="1" applyBorder="1" applyProtection="1"/>
    <xf numFmtId="167" fontId="13" fillId="0" borderId="113" xfId="93" applyNumberFormat="1" applyFont="1" applyFill="1" applyBorder="1" applyAlignment="1" applyProtection="1"/>
    <xf numFmtId="167" fontId="13" fillId="0" borderId="48" xfId="93" applyNumberFormat="1" applyFont="1" applyFill="1" applyBorder="1" applyAlignment="1" applyProtection="1"/>
    <xf numFmtId="167" fontId="13" fillId="0" borderId="49" xfId="93" applyNumberFormat="1" applyFont="1" applyFill="1" applyBorder="1" applyAlignment="1" applyProtection="1"/>
    <xf numFmtId="176" fontId="13" fillId="0" borderId="54" xfId="93" applyNumberFormat="1" applyFont="1" applyFill="1" applyBorder="1" applyProtection="1"/>
    <xf numFmtId="3" fontId="13" fillId="0" borderId="64" xfId="87" applyNumberFormat="1" applyFont="1" applyBorder="1"/>
    <xf numFmtId="167" fontId="13" fillId="0" borderId="134" xfId="46" applyNumberFormat="1" applyFont="1" applyBorder="1" applyAlignment="1"/>
    <xf numFmtId="0" fontId="7" fillId="0" borderId="15" xfId="17" applyNumberFormat="1" applyFont="1" applyBorder="1" applyAlignment="1">
      <alignment horizontal="right" vertical="center"/>
    </xf>
    <xf numFmtId="0" fontId="6" fillId="0" borderId="15" xfId="17" applyNumberFormat="1" applyFont="1" applyBorder="1" applyAlignment="1">
      <alignment horizontal="right" vertical="center"/>
    </xf>
    <xf numFmtId="0" fontId="13" fillId="0" borderId="89" xfId="87" applyFont="1" applyBorder="1" applyAlignment="1">
      <alignment horizontal="center"/>
    </xf>
    <xf numFmtId="0" fontId="13" fillId="0" borderId="90" xfId="87" quotePrefix="1" applyFont="1" applyBorder="1" applyAlignment="1">
      <alignment horizontal="center"/>
    </xf>
    <xf numFmtId="0" fontId="13" fillId="0" borderId="61" xfId="87" applyFont="1" applyBorder="1" applyAlignment="1">
      <alignment shrinkToFit="1"/>
    </xf>
    <xf numFmtId="16" fontId="13" fillId="0" borderId="89" xfId="87" quotePrefix="1" applyNumberFormat="1" applyFont="1" applyBorder="1" applyAlignment="1">
      <alignment horizontal="center"/>
    </xf>
    <xf numFmtId="0" fontId="13" fillId="0" borderId="57" xfId="87" applyFont="1" applyBorder="1" applyAlignment="1">
      <alignment horizontal="center" shrinkToFit="1"/>
    </xf>
    <xf numFmtId="16" fontId="13" fillId="0" borderId="110" xfId="87" quotePrefix="1" applyNumberFormat="1" applyFont="1" applyBorder="1" applyAlignment="1">
      <alignment horizontal="center"/>
    </xf>
    <xf numFmtId="0" fontId="13" fillId="0" borderId="110" xfId="87" quotePrefix="1" applyFont="1" applyBorder="1" applyAlignment="1">
      <alignment horizontal="center"/>
    </xf>
    <xf numFmtId="0" fontId="13" fillId="0" borderId="87" xfId="87" applyFont="1" applyBorder="1" applyAlignment="1">
      <alignment horizontal="center" shrinkToFit="1"/>
    </xf>
    <xf numFmtId="167" fontId="15" fillId="0" borderId="13" xfId="46" applyNumberFormat="1" applyFont="1" applyBorder="1" applyAlignment="1"/>
    <xf numFmtId="0" fontId="68" fillId="0" borderId="0" xfId="33" applyFont="1" applyFill="1"/>
    <xf numFmtId="0" fontId="52" fillId="0" borderId="0" xfId="42" applyFont="1" applyFill="1" applyAlignment="1">
      <alignment horizontal="left" vertical="center"/>
    </xf>
    <xf numFmtId="168" fontId="13" fillId="0" borderId="94" xfId="46" applyNumberFormat="1" applyFont="1" applyBorder="1" applyAlignment="1"/>
    <xf numFmtId="168" fontId="6" fillId="0" borderId="78" xfId="46" applyNumberFormat="1" applyFont="1" applyBorder="1" applyAlignment="1"/>
    <xf numFmtId="168" fontId="6" fillId="0" borderId="12" xfId="46" applyNumberFormat="1" applyFont="1" applyBorder="1" applyAlignment="1"/>
    <xf numFmtId="168" fontId="6" fillId="0" borderId="85" xfId="46" applyNumberFormat="1" applyFont="1" applyBorder="1" applyAlignment="1"/>
    <xf numFmtId="168" fontId="13" fillId="0" borderId="68" xfId="46" applyNumberFormat="1" applyFont="1" applyBorder="1" applyAlignment="1"/>
    <xf numFmtId="168" fontId="13" fillId="0" borderId="13" xfId="46" applyNumberFormat="1" applyFont="1" applyBorder="1" applyAlignment="1"/>
    <xf numFmtId="167" fontId="6" fillId="0" borderId="78" xfId="89" applyNumberFormat="1" applyFont="1" applyBorder="1" applyAlignment="1">
      <alignment vertical="center"/>
    </xf>
    <xf numFmtId="167" fontId="6" fillId="0" borderId="12" xfId="89" applyNumberFormat="1" applyFont="1" applyBorder="1" applyAlignment="1">
      <alignment vertical="center"/>
    </xf>
    <xf numFmtId="167" fontId="7" fillId="0" borderId="12" xfId="89" applyNumberFormat="1" applyFont="1" applyBorder="1" applyAlignment="1">
      <alignment vertical="center"/>
    </xf>
    <xf numFmtId="167" fontId="6" fillId="0" borderId="55" xfId="89" applyNumberFormat="1" applyFont="1" applyBorder="1" applyAlignment="1">
      <alignment vertical="center"/>
    </xf>
    <xf numFmtId="3" fontId="13" fillId="0" borderId="69" xfId="87" applyNumberFormat="1" applyFont="1" applyBorder="1" applyAlignment="1">
      <alignment horizontal="right"/>
    </xf>
    <xf numFmtId="167" fontId="13" fillId="0" borderId="65" xfId="46" applyNumberFormat="1" applyFont="1" applyBorder="1" applyAlignment="1"/>
    <xf numFmtId="167" fontId="13" fillId="0" borderId="69" xfId="46" applyNumberFormat="1" applyFont="1" applyBorder="1" applyAlignment="1"/>
    <xf numFmtId="168" fontId="13" fillId="0" borderId="104" xfId="46" applyNumberFormat="1" applyFont="1" applyBorder="1" applyAlignment="1"/>
    <xf numFmtId="167" fontId="6" fillId="0" borderId="124" xfId="46" applyNumberFormat="1" applyFont="1" applyBorder="1" applyAlignment="1"/>
    <xf numFmtId="167" fontId="6" fillId="0" borderId="7" xfId="46" applyNumberFormat="1" applyFont="1" applyBorder="1" applyAlignment="1">
      <alignment horizontal="right"/>
    </xf>
    <xf numFmtId="167" fontId="13" fillId="0" borderId="74" xfId="46" applyNumberFormat="1" applyFont="1" applyBorder="1" applyAlignment="1"/>
    <xf numFmtId="167" fontId="13" fillId="0" borderId="8" xfId="46" applyNumberFormat="1" applyFont="1" applyBorder="1" applyAlignment="1"/>
    <xf numFmtId="168" fontId="6" fillId="0" borderId="42" xfId="46" applyNumberFormat="1" applyFont="1" applyBorder="1" applyAlignment="1"/>
    <xf numFmtId="168" fontId="6" fillId="0" borderId="135" xfId="46" applyNumberFormat="1" applyFont="1" applyBorder="1" applyAlignment="1"/>
    <xf numFmtId="168" fontId="13" fillId="0" borderId="135" xfId="46" applyNumberFormat="1" applyFont="1" applyBorder="1" applyAlignment="1"/>
    <xf numFmtId="168" fontId="13" fillId="0" borderId="25" xfId="46" applyNumberFormat="1" applyFont="1" applyBorder="1" applyAlignment="1"/>
    <xf numFmtId="168" fontId="13" fillId="0" borderId="8" xfId="46" applyNumberFormat="1" applyFont="1" applyBorder="1" applyAlignment="1"/>
    <xf numFmtId="168" fontId="13" fillId="0" borderId="105" xfId="46" applyNumberFormat="1" applyFont="1" applyBorder="1" applyAlignment="1"/>
    <xf numFmtId="167" fontId="4" fillId="0" borderId="0" xfId="46" applyNumberFormat="1" applyFont="1"/>
    <xf numFmtId="166" fontId="6" fillId="0" borderId="13" xfId="3" applyFont="1" applyFill="1" applyBorder="1" applyAlignment="1">
      <alignment vertical="center"/>
    </xf>
    <xf numFmtId="170" fontId="13" fillId="0" borderId="54" xfId="46" applyNumberFormat="1" applyFont="1" applyFill="1" applyBorder="1" applyAlignment="1">
      <alignment vertical="center"/>
    </xf>
    <xf numFmtId="170" fontId="15" fillId="0" borderId="69" xfId="46" applyNumberFormat="1" applyFont="1" applyFill="1" applyBorder="1" applyAlignment="1">
      <alignment vertical="center"/>
    </xf>
    <xf numFmtId="167" fontId="13" fillId="0" borderId="72" xfId="67" applyNumberFormat="1" applyFont="1" applyFill="1" applyBorder="1" applyAlignment="1">
      <alignment vertical="center"/>
    </xf>
    <xf numFmtId="167" fontId="13" fillId="0" borderId="50" xfId="67" applyNumberFormat="1" applyFont="1" applyFill="1" applyBorder="1" applyAlignment="1">
      <alignment vertical="center"/>
    </xf>
    <xf numFmtId="167" fontId="13" fillId="0" borderId="69" xfId="67" applyNumberFormat="1" applyFont="1" applyFill="1" applyBorder="1" applyAlignment="1">
      <alignment vertical="center"/>
    </xf>
    <xf numFmtId="178" fontId="13" fillId="0" borderId="56" xfId="46" applyNumberFormat="1" applyFont="1" applyBorder="1" applyAlignment="1">
      <alignment horizontal="center" vertical="center"/>
    </xf>
    <xf numFmtId="178" fontId="13" fillId="0" borderId="49" xfId="46" applyNumberFormat="1" applyFont="1" applyBorder="1" applyAlignment="1">
      <alignment horizontal="center" vertical="center"/>
    </xf>
    <xf numFmtId="178" fontId="13" fillId="0" borderId="52" xfId="46" applyNumberFormat="1" applyFont="1" applyBorder="1" applyAlignment="1">
      <alignment horizontal="center" vertical="center"/>
    </xf>
    <xf numFmtId="0" fontId="21" fillId="0" borderId="0" xfId="43" applyFont="1" applyBorder="1" applyAlignment="1">
      <alignment horizontal="center" vertical="center"/>
    </xf>
    <xf numFmtId="0" fontId="13" fillId="0" borderId="53" xfId="46" applyFont="1" applyBorder="1" applyAlignment="1">
      <alignment horizontal="center" vertical="center"/>
    </xf>
    <xf numFmtId="0" fontId="13" fillId="0" borderId="57" xfId="46" applyFont="1" applyBorder="1" applyAlignment="1">
      <alignment horizontal="center" vertical="center" wrapText="1"/>
    </xf>
    <xf numFmtId="0" fontId="13" fillId="0" borderId="59" xfId="46" applyFont="1" applyBorder="1" applyAlignment="1">
      <alignment horizontal="center" vertical="center" wrapText="1"/>
    </xf>
    <xf numFmtId="0" fontId="13" fillId="0" borderId="89" xfId="87" quotePrefix="1" applyFont="1" applyBorder="1" applyAlignment="1">
      <alignment horizontal="center"/>
    </xf>
    <xf numFmtId="0" fontId="13" fillId="0" borderId="53" xfId="46" applyFont="1" applyBorder="1" applyAlignment="1">
      <alignment horizontal="center" vertical="center" wrapText="1"/>
    </xf>
    <xf numFmtId="0" fontId="20" fillId="0" borderId="68" xfId="46" applyFont="1" applyFill="1" applyBorder="1" applyAlignment="1">
      <alignment horizontal="center" wrapText="1"/>
    </xf>
    <xf numFmtId="0" fontId="16" fillId="0" borderId="58" xfId="46" applyFont="1" applyFill="1" applyBorder="1" applyAlignment="1">
      <alignment horizontal="center" vertical="center"/>
    </xf>
    <xf numFmtId="0" fontId="16" fillId="0" borderId="49" xfId="46" applyFont="1" applyFill="1" applyBorder="1" applyAlignment="1">
      <alignment horizontal="center" vertical="center"/>
    </xf>
    <xf numFmtId="0" fontId="20" fillId="0" borderId="49" xfId="46" applyFont="1" applyFill="1" applyBorder="1" applyAlignment="1">
      <alignment horizontal="center" vertical="center" wrapText="1"/>
    </xf>
    <xf numFmtId="0" fontId="20" fillId="0" borderId="95" xfId="46" applyFont="1" applyFill="1" applyBorder="1" applyAlignment="1">
      <alignment horizontal="center" vertical="center" wrapText="1"/>
    </xf>
    <xf numFmtId="0" fontId="13" fillId="0" borderId="58" xfId="46" applyFont="1" applyBorder="1" applyAlignment="1">
      <alignment horizontal="center" vertical="center" wrapText="1"/>
    </xf>
    <xf numFmtId="170" fontId="6" fillId="0" borderId="0" xfId="95" applyNumberFormat="1" applyFont="1" applyFill="1" applyBorder="1"/>
    <xf numFmtId="168" fontId="13" fillId="0" borderId="0" xfId="87" applyNumberFormat="1" applyFont="1" applyBorder="1" applyAlignment="1">
      <alignment horizontal="right" vertical="center"/>
    </xf>
    <xf numFmtId="0" fontId="8" fillId="0" borderId="0" xfId="46" applyFont="1" applyFill="1"/>
    <xf numFmtId="0" fontId="8" fillId="0" borderId="0" xfId="87" applyFont="1" applyFill="1" applyAlignment="1">
      <alignment vertical="center"/>
    </xf>
    <xf numFmtId="0" fontId="5" fillId="0" borderId="0" xfId="87" applyFont="1" applyFill="1" applyAlignment="1">
      <alignment vertical="center"/>
    </xf>
    <xf numFmtId="0" fontId="34" fillId="0" borderId="0" xfId="87" applyFont="1" applyFill="1"/>
    <xf numFmtId="0" fontId="6" fillId="0" borderId="0" xfId="87" applyFont="1" applyFill="1"/>
    <xf numFmtId="0" fontId="8" fillId="0" borderId="0" xfId="87" applyFont="1" applyFill="1"/>
    <xf numFmtId="0" fontId="5" fillId="0" borderId="0" xfId="87" applyFont="1" applyFill="1"/>
    <xf numFmtId="0" fontId="13" fillId="0" borderId="53" xfId="46" applyFont="1" applyBorder="1" applyAlignment="1">
      <alignment horizontal="center" vertical="center"/>
    </xf>
    <xf numFmtId="167" fontId="6" fillId="0" borderId="0" xfId="95" applyNumberFormat="1" applyFont="1" applyFill="1" applyBorder="1"/>
    <xf numFmtId="182" fontId="6" fillId="0" borderId="0" xfId="95" applyNumberFormat="1" applyFont="1" applyFill="1" applyBorder="1" applyAlignment="1">
      <alignment horizontal="right"/>
    </xf>
    <xf numFmtId="182" fontId="6" fillId="0" borderId="0" xfId="95" applyNumberFormat="1" applyFont="1" applyFill="1" applyBorder="1"/>
    <xf numFmtId="167" fontId="6" fillId="0" borderId="0" xfId="95" applyNumberFormat="1" applyFont="1" applyFill="1" applyBorder="1" applyAlignment="1">
      <alignment horizontal="right"/>
    </xf>
    <xf numFmtId="170" fontId="6" fillId="0" borderId="17" xfId="95" applyNumberFormat="1" applyFont="1" applyFill="1" applyBorder="1"/>
    <xf numFmtId="170" fontId="6" fillId="0" borderId="13" xfId="95" applyNumberFormat="1" applyFont="1" applyFill="1" applyBorder="1"/>
    <xf numFmtId="167" fontId="6" fillId="0" borderId="13" xfId="95" applyNumberFormat="1" applyFont="1" applyFill="1" applyBorder="1"/>
    <xf numFmtId="182" fontId="6" fillId="0" borderId="13" xfId="95" applyNumberFormat="1" applyFont="1" applyFill="1" applyBorder="1" applyAlignment="1">
      <alignment horizontal="right"/>
    </xf>
    <xf numFmtId="182" fontId="6" fillId="0" borderId="13" xfId="95" applyNumberFormat="1" applyFont="1" applyFill="1" applyBorder="1"/>
    <xf numFmtId="167" fontId="6" fillId="0" borderId="13" xfId="95" applyNumberFormat="1" applyFont="1" applyFill="1" applyBorder="1" applyAlignment="1">
      <alignment horizontal="right"/>
    </xf>
    <xf numFmtId="170" fontId="6" fillId="0" borderId="95" xfId="95" applyNumberFormat="1" applyFont="1" applyFill="1" applyBorder="1"/>
    <xf numFmtId="170" fontId="6" fillId="0" borderId="0" xfId="87" applyNumberFormat="1" applyFont="1" applyBorder="1"/>
    <xf numFmtId="167" fontId="6" fillId="0" borderId="0" xfId="87" applyNumberFormat="1" applyFont="1" applyFill="1" applyBorder="1" applyAlignment="1">
      <alignment horizontal="right"/>
    </xf>
    <xf numFmtId="182" fontId="6" fillId="0" borderId="0" xfId="87" applyNumberFormat="1" applyFont="1" applyFill="1" applyBorder="1" applyAlignment="1">
      <alignment horizontal="right"/>
    </xf>
    <xf numFmtId="170" fontId="6" fillId="0" borderId="0" xfId="87" applyNumberFormat="1" applyFont="1" applyFill="1" applyBorder="1" applyAlignment="1">
      <alignment horizontal="right" shrinkToFit="1"/>
    </xf>
    <xf numFmtId="170" fontId="6" fillId="0" borderId="0" xfId="87" applyNumberFormat="1" applyFont="1" applyFill="1" applyBorder="1"/>
    <xf numFmtId="167" fontId="6" fillId="0" borderId="0" xfId="87" applyNumberFormat="1" applyFont="1" applyFill="1" applyBorder="1"/>
    <xf numFmtId="167" fontId="6" fillId="0" borderId="0" xfId="87" quotePrefix="1" applyNumberFormat="1" applyFont="1" applyFill="1" applyBorder="1" applyAlignment="1">
      <alignment horizontal="right"/>
    </xf>
    <xf numFmtId="183" fontId="6" fillId="0" borderId="0" xfId="87" applyNumberFormat="1" applyFont="1" applyFill="1" applyBorder="1"/>
    <xf numFmtId="169" fontId="6" fillId="0" borderId="0" xfId="29" applyNumberFormat="1" applyFont="1" applyFill="1" applyBorder="1" applyAlignment="1">
      <alignment horizontal="right"/>
    </xf>
    <xf numFmtId="166" fontId="6" fillId="0" borderId="17" xfId="29" applyNumberFormat="1" applyFont="1" applyFill="1" applyBorder="1" applyAlignment="1">
      <alignment horizontal="right"/>
    </xf>
    <xf numFmtId="170" fontId="6" fillId="0" borderId="13" xfId="87" applyNumberFormat="1" applyFont="1" applyBorder="1"/>
    <xf numFmtId="167" fontId="6" fillId="0" borderId="13" xfId="87" applyNumberFormat="1" applyFont="1" applyFill="1" applyBorder="1" applyAlignment="1">
      <alignment horizontal="right"/>
    </xf>
    <xf numFmtId="182" fontId="6" fillId="0" borderId="13" xfId="87" applyNumberFormat="1" applyFont="1" applyFill="1" applyBorder="1" applyAlignment="1">
      <alignment horizontal="right"/>
    </xf>
    <xf numFmtId="170" fontId="6" fillId="0" borderId="13" xfId="87" applyNumberFormat="1" applyFont="1" applyFill="1" applyBorder="1" applyAlignment="1">
      <alignment horizontal="right" shrinkToFit="1"/>
    </xf>
    <xf numFmtId="170" fontId="6" fillId="0" borderId="13" xfId="87" applyNumberFormat="1" applyFont="1" applyFill="1" applyBorder="1"/>
    <xf numFmtId="167" fontId="6" fillId="0" borderId="13" xfId="87" applyNumberFormat="1" applyFont="1" applyFill="1" applyBorder="1"/>
    <xf numFmtId="167" fontId="6" fillId="0" borderId="13" xfId="87" quotePrefix="1" applyNumberFormat="1" applyFont="1" applyFill="1" applyBorder="1" applyAlignment="1">
      <alignment horizontal="right"/>
    </xf>
    <xf numFmtId="183" fontId="6" fillId="0" borderId="13" xfId="87" applyNumberFormat="1" applyFont="1" applyFill="1" applyBorder="1"/>
    <xf numFmtId="169" fontId="6" fillId="0" borderId="13" xfId="29" applyNumberFormat="1" applyFont="1" applyFill="1" applyBorder="1" applyAlignment="1">
      <alignment horizontal="right"/>
    </xf>
    <xf numFmtId="184" fontId="6" fillId="0" borderId="0" xfId="87" applyNumberFormat="1" applyFont="1" applyFill="1" applyBorder="1" applyAlignment="1">
      <alignment horizontal="right"/>
    </xf>
    <xf numFmtId="170" fontId="6" fillId="0" borderId="0" xfId="87" applyNumberFormat="1" applyFont="1" applyFill="1" applyBorder="1" applyAlignment="1">
      <alignment horizontal="right"/>
    </xf>
    <xf numFmtId="170" fontId="6" fillId="0" borderId="17" xfId="87" applyNumberFormat="1" applyFont="1" applyFill="1" applyBorder="1" applyAlignment="1">
      <alignment horizontal="right"/>
    </xf>
    <xf numFmtId="184" fontId="6" fillId="0" borderId="13" xfId="87" applyNumberFormat="1" applyFont="1" applyFill="1" applyBorder="1" applyAlignment="1">
      <alignment horizontal="right"/>
    </xf>
    <xf numFmtId="170" fontId="6" fillId="0" borderId="13" xfId="87" applyNumberFormat="1" applyFont="1" applyFill="1" applyBorder="1" applyAlignment="1">
      <alignment shrinkToFit="1"/>
    </xf>
    <xf numFmtId="170" fontId="6" fillId="0" borderId="13" xfId="87" applyNumberFormat="1" applyFont="1" applyFill="1" applyBorder="1" applyAlignment="1">
      <alignment horizontal="right"/>
    </xf>
    <xf numFmtId="167" fontId="6" fillId="0" borderId="0" xfId="46" applyNumberFormat="1" applyFont="1" applyFill="1" applyBorder="1"/>
    <xf numFmtId="183" fontId="6" fillId="0" borderId="0" xfId="46" applyNumberFormat="1" applyFont="1" applyFill="1" applyBorder="1"/>
    <xf numFmtId="170" fontId="6" fillId="0" borderId="17" xfId="46" applyNumberFormat="1" applyFont="1" applyFill="1" applyBorder="1"/>
    <xf numFmtId="167" fontId="6" fillId="0" borderId="13" xfId="46" applyNumberFormat="1" applyFont="1" applyFill="1" applyBorder="1"/>
    <xf numFmtId="183" fontId="6" fillId="0" borderId="13" xfId="46" applyNumberFormat="1" applyFont="1" applyFill="1" applyBorder="1"/>
    <xf numFmtId="170" fontId="6" fillId="0" borderId="95" xfId="46" applyNumberFormat="1" applyFont="1" applyFill="1" applyBorder="1"/>
    <xf numFmtId="170" fontId="7" fillId="0" borderId="0" xfId="46" applyNumberFormat="1" applyFont="1" applyFill="1" applyBorder="1"/>
    <xf numFmtId="170" fontId="7" fillId="0" borderId="17" xfId="46" applyNumberFormat="1" applyFont="1" applyFill="1" applyBorder="1"/>
    <xf numFmtId="170" fontId="6" fillId="0" borderId="48" xfId="46" applyNumberFormat="1" applyFont="1" applyFill="1" applyBorder="1"/>
    <xf numFmtId="170" fontId="6" fillId="0" borderId="54" xfId="46" applyNumberFormat="1" applyFont="1" applyFill="1" applyBorder="1"/>
    <xf numFmtId="176" fontId="6" fillId="0" borderId="51" xfId="46" applyNumberFormat="1" applyFont="1" applyFill="1" applyBorder="1" applyAlignment="1">
      <alignment horizontal="right" vertical="center"/>
    </xf>
    <xf numFmtId="185" fontId="6" fillId="0" borderId="17" xfId="46" applyNumberFormat="1" applyFont="1" applyFill="1" applyBorder="1" applyAlignment="1">
      <alignment vertical="center"/>
    </xf>
    <xf numFmtId="0" fontId="7" fillId="0" borderId="0" xfId="46" applyFont="1" applyFill="1"/>
    <xf numFmtId="167" fontId="6" fillId="0" borderId="51" xfId="87" applyNumberFormat="1" applyFont="1" applyFill="1" applyBorder="1" applyAlignment="1">
      <alignment horizontal="right" vertical="center"/>
    </xf>
    <xf numFmtId="167" fontId="6" fillId="0" borderId="68" xfId="87" applyNumberFormat="1" applyFont="1" applyFill="1" applyBorder="1" applyAlignment="1">
      <alignment horizontal="right" vertical="center"/>
    </xf>
    <xf numFmtId="167" fontId="6" fillId="0" borderId="0" xfId="87" applyNumberFormat="1" applyFont="1" applyFill="1" applyBorder="1" applyAlignment="1">
      <alignment horizontal="right" vertical="center"/>
    </xf>
    <xf numFmtId="167" fontId="6" fillId="0" borderId="13" xfId="87" applyNumberFormat="1" applyFont="1" applyFill="1" applyBorder="1" applyAlignment="1">
      <alignment horizontal="right" vertical="center"/>
    </xf>
    <xf numFmtId="167" fontId="6" fillId="0" borderId="13" xfId="87" applyNumberFormat="1" applyFont="1" applyBorder="1" applyAlignment="1">
      <alignment horizontal="right" vertical="center"/>
    </xf>
    <xf numFmtId="167" fontId="6" fillId="0" borderId="96" xfId="87" applyNumberFormat="1" applyFont="1" applyBorder="1" applyAlignment="1">
      <alignment horizontal="right" vertical="center"/>
    </xf>
    <xf numFmtId="167" fontId="6" fillId="0" borderId="94" xfId="87" applyNumberFormat="1" applyFont="1" applyBorder="1" applyAlignment="1">
      <alignment horizontal="right" vertical="center"/>
    </xf>
    <xf numFmtId="171" fontId="6" fillId="0" borderId="0" xfId="87" applyNumberFormat="1" applyFont="1" applyBorder="1" applyAlignment="1">
      <alignment horizontal="right"/>
    </xf>
    <xf numFmtId="172" fontId="6" fillId="0" borderId="0" xfId="87" applyNumberFormat="1" applyFont="1" applyBorder="1" applyAlignment="1">
      <alignment horizontal="right"/>
    </xf>
    <xf numFmtId="172" fontId="6" fillId="0" borderId="13" xfId="87" applyNumberFormat="1" applyFont="1" applyBorder="1" applyAlignment="1">
      <alignment horizontal="right"/>
    </xf>
    <xf numFmtId="173" fontId="6" fillId="0" borderId="51" xfId="87" applyNumberFormat="1" applyFont="1" applyBorder="1" applyAlignment="1">
      <alignment horizontal="right"/>
    </xf>
    <xf numFmtId="173" fontId="6" fillId="0" borderId="68" xfId="87" applyNumberFormat="1" applyFont="1" applyBorder="1" applyAlignment="1">
      <alignment horizontal="right"/>
    </xf>
    <xf numFmtId="173" fontId="6" fillId="0" borderId="0" xfId="87" applyNumberFormat="1" applyFont="1" applyBorder="1" applyAlignment="1">
      <alignment horizontal="right"/>
    </xf>
    <xf numFmtId="173" fontId="6" fillId="0" borderId="13" xfId="87" applyNumberFormat="1" applyFont="1" applyBorder="1" applyAlignment="1">
      <alignment horizontal="right"/>
    </xf>
    <xf numFmtId="173" fontId="13" fillId="0" borderId="48" xfId="87" applyNumberFormat="1" applyFont="1" applyBorder="1" applyAlignment="1">
      <alignment horizontal="right"/>
    </xf>
    <xf numFmtId="173" fontId="13" fillId="0" borderId="83" xfId="87" applyNumberFormat="1" applyFont="1" applyBorder="1" applyAlignment="1">
      <alignment horizontal="right"/>
    </xf>
    <xf numFmtId="173" fontId="15" fillId="0" borderId="85" xfId="87" applyNumberFormat="1" applyFont="1" applyBorder="1" applyAlignment="1">
      <alignment horizontal="right" vertical="center"/>
    </xf>
    <xf numFmtId="173" fontId="15" fillId="0" borderId="93" xfId="87" applyNumberFormat="1" applyFont="1" applyBorder="1" applyAlignment="1">
      <alignment horizontal="right" vertical="center"/>
    </xf>
    <xf numFmtId="173" fontId="15" fillId="0" borderId="96" xfId="87" applyNumberFormat="1" applyFont="1" applyBorder="1" applyAlignment="1">
      <alignment horizontal="right" vertical="center"/>
    </xf>
    <xf numFmtId="0" fontId="5" fillId="0" borderId="0" xfId="46" applyFont="1" applyFill="1"/>
    <xf numFmtId="166" fontId="0" fillId="0" borderId="0" xfId="0" applyNumberFormat="1"/>
    <xf numFmtId="166" fontId="6" fillId="0" borderId="95" xfId="29" applyNumberFormat="1" applyFont="1" applyFill="1" applyBorder="1" applyAlignment="1">
      <alignment horizontal="right"/>
    </xf>
    <xf numFmtId="170" fontId="6" fillId="0" borderId="95" xfId="87" applyNumberFormat="1" applyFont="1" applyFill="1" applyBorder="1" applyAlignment="1">
      <alignment horizontal="right"/>
    </xf>
    <xf numFmtId="0" fontId="67" fillId="0" borderId="0" xfId="33" applyFont="1" applyAlignment="1">
      <alignment horizontal="left"/>
    </xf>
    <xf numFmtId="0" fontId="13" fillId="0" borderId="57" xfId="46" applyFont="1" applyBorder="1" applyAlignment="1">
      <alignment horizontal="center" vertical="center" wrapText="1"/>
    </xf>
    <xf numFmtId="0" fontId="13" fillId="0" borderId="56" xfId="46" applyFont="1" applyBorder="1" applyAlignment="1">
      <alignment horizontal="center" vertical="center"/>
    </xf>
    <xf numFmtId="0" fontId="13" fillId="0" borderId="48" xfId="46" applyFont="1" applyBorder="1" applyAlignment="1">
      <alignment horizontal="center" vertical="center"/>
    </xf>
    <xf numFmtId="0" fontId="13" fillId="0" borderId="48" xfId="87" applyFont="1" applyBorder="1" applyAlignment="1">
      <alignment horizontal="center" vertical="center"/>
    </xf>
    <xf numFmtId="0" fontId="5" fillId="0" borderId="0" xfId="46" quotePrefix="1" applyFont="1" applyAlignment="1">
      <alignment horizontal="center" vertical="center" textRotation="180"/>
    </xf>
    <xf numFmtId="0" fontId="13" fillId="0" borderId="57" xfId="46" applyFont="1" applyBorder="1" applyAlignment="1">
      <alignment horizontal="center" vertical="center"/>
    </xf>
    <xf numFmtId="0" fontId="13" fillId="0" borderId="59" xfId="46" applyFont="1" applyBorder="1" applyAlignment="1">
      <alignment horizontal="center" vertical="center"/>
    </xf>
    <xf numFmtId="0" fontId="13" fillId="0" borderId="2" xfId="46" applyFont="1" applyBorder="1" applyAlignment="1">
      <alignment horizontal="center" vertical="center"/>
    </xf>
    <xf numFmtId="0" fontId="13" fillId="0" borderId="57" xfId="46" applyFont="1" applyBorder="1" applyAlignment="1">
      <alignment horizontal="center" vertical="center" wrapText="1"/>
    </xf>
    <xf numFmtId="0" fontId="13" fillId="0" borderId="56" xfId="46" applyFont="1" applyBorder="1" applyAlignment="1">
      <alignment horizontal="center" vertical="center"/>
    </xf>
    <xf numFmtId="0" fontId="13" fillId="0" borderId="48" xfId="46" applyFont="1" applyBorder="1" applyAlignment="1">
      <alignment horizontal="center" vertical="center"/>
    </xf>
    <xf numFmtId="0" fontId="13" fillId="0" borderId="1" xfId="46" applyFont="1" applyBorder="1" applyAlignment="1">
      <alignment horizontal="center" vertical="center"/>
    </xf>
    <xf numFmtId="0" fontId="5" fillId="0" borderId="0" xfId="87" quotePrefix="1" applyFont="1" applyAlignment="1">
      <alignment horizontal="left" vertical="center" textRotation="180"/>
    </xf>
    <xf numFmtId="0" fontId="13" fillId="0" borderId="56" xfId="87" applyFont="1" applyBorder="1" applyAlignment="1">
      <alignment horizontal="center" vertical="center"/>
    </xf>
    <xf numFmtId="0" fontId="13" fillId="0" borderId="48" xfId="87" applyFont="1" applyBorder="1" applyAlignment="1">
      <alignment horizontal="center" vertical="center"/>
    </xf>
    <xf numFmtId="0" fontId="13" fillId="0" borderId="1" xfId="87" applyFont="1" applyBorder="1" applyAlignment="1">
      <alignment horizontal="center" vertical="center"/>
    </xf>
    <xf numFmtId="0" fontId="13" fillId="0" borderId="17" xfId="87" applyFont="1" applyBorder="1" applyAlignment="1">
      <alignment horizontal="center" vertical="center"/>
    </xf>
    <xf numFmtId="0" fontId="13" fillId="0" borderId="59" xfId="46" applyFont="1" applyBorder="1" applyAlignment="1">
      <alignment horizontal="center" vertical="center"/>
    </xf>
    <xf numFmtId="0" fontId="13" fillId="0" borderId="68" xfId="46" applyFont="1" applyBorder="1" applyAlignment="1">
      <alignment horizontal="center" vertical="center" wrapText="1"/>
    </xf>
    <xf numFmtId="0" fontId="13" fillId="0" borderId="2" xfId="46" applyFont="1" applyBorder="1" applyAlignment="1">
      <alignment horizontal="center" vertical="center"/>
    </xf>
    <xf numFmtId="0" fontId="13" fillId="0" borderId="51" xfId="46" applyFont="1" applyBorder="1" applyAlignment="1">
      <alignment horizontal="center" vertical="center"/>
    </xf>
    <xf numFmtId="0" fontId="13" fillId="0" borderId="52" xfId="46" applyFont="1" applyBorder="1" applyAlignment="1">
      <alignment horizontal="center" vertical="center"/>
    </xf>
    <xf numFmtId="168" fontId="13" fillId="0" borderId="94" xfId="87" applyNumberFormat="1" applyFont="1" applyBorder="1" applyAlignment="1">
      <alignment horizontal="right"/>
    </xf>
    <xf numFmtId="167" fontId="13" fillId="0" borderId="94" xfId="58" applyNumberFormat="1" applyFont="1" applyBorder="1" applyAlignment="1">
      <alignment horizontal="right"/>
    </xf>
    <xf numFmtId="167" fontId="13" fillId="0" borderId="64" xfId="58" applyNumberFormat="1" applyFont="1" applyBorder="1" applyAlignment="1">
      <alignment horizontal="right" vertical="center"/>
    </xf>
    <xf numFmtId="167" fontId="13" fillId="0" borderId="94" xfId="87" applyNumberFormat="1" applyFont="1" applyBorder="1" applyAlignment="1">
      <alignment horizontal="right"/>
    </xf>
    <xf numFmtId="0" fontId="8" fillId="0" borderId="0" xfId="94" applyFont="1" applyFill="1"/>
    <xf numFmtId="0" fontId="6" fillId="0" borderId="0" xfId="94" applyFont="1" applyFill="1"/>
    <xf numFmtId="167" fontId="6" fillId="0" borderId="70" xfId="97" applyNumberFormat="1" applyFont="1" applyBorder="1"/>
    <xf numFmtId="167" fontId="6" fillId="0" borderId="15" xfId="97" applyNumberFormat="1" applyFont="1" applyBorder="1"/>
    <xf numFmtId="167" fontId="6" fillId="0" borderId="93" xfId="97" applyNumberFormat="1" applyFont="1" applyBorder="1"/>
    <xf numFmtId="172" fontId="13" fillId="0" borderId="1" xfId="46" applyNumberFormat="1" applyFont="1" applyBorder="1" applyAlignment="1">
      <alignment horizontal="right"/>
    </xf>
    <xf numFmtId="172" fontId="6" fillId="0" borderId="2" xfId="97" applyNumberFormat="1" applyFont="1" applyBorder="1" applyAlignment="1">
      <alignment horizontal="right"/>
    </xf>
    <xf numFmtId="172" fontId="6" fillId="0" borderId="67" xfId="97" applyNumberFormat="1" applyFont="1" applyBorder="1" applyAlignment="1">
      <alignment horizontal="right"/>
    </xf>
    <xf numFmtId="172" fontId="13" fillId="0" borderId="52" xfId="97" applyNumberFormat="1" applyFont="1" applyBorder="1" applyAlignment="1">
      <alignment horizontal="right"/>
    </xf>
    <xf numFmtId="172" fontId="6" fillId="0" borderId="51" xfId="97" applyNumberFormat="1" applyFont="1" applyBorder="1" applyAlignment="1">
      <alignment horizontal="right"/>
    </xf>
    <xf numFmtId="172" fontId="6" fillId="0" borderId="78" xfId="97" applyNumberFormat="1" applyFont="1" applyBorder="1" applyAlignment="1">
      <alignment horizontal="right"/>
    </xf>
    <xf numFmtId="172" fontId="13" fillId="0" borderId="68" xfId="97" applyNumberFormat="1" applyFont="1" applyBorder="1" applyAlignment="1">
      <alignment horizontal="right"/>
    </xf>
    <xf numFmtId="172" fontId="6" fillId="0" borderId="9" xfId="97" applyNumberFormat="1" applyFont="1" applyBorder="1" applyAlignment="1">
      <alignment horizontal="right"/>
    </xf>
    <xf numFmtId="172" fontId="6" fillId="0" borderId="15" xfId="97" applyNumberFormat="1" applyFont="1" applyBorder="1" applyAlignment="1">
      <alignment horizontal="right"/>
    </xf>
    <xf numFmtId="172" fontId="13" fillId="0" borderId="26" xfId="97" applyNumberFormat="1" applyFont="1" applyBorder="1" applyAlignment="1">
      <alignment horizontal="right"/>
    </xf>
    <xf numFmtId="172" fontId="6" fillId="0" borderId="0" xfId="97" applyNumberFormat="1" applyFont="1" applyBorder="1" applyAlignment="1">
      <alignment horizontal="right"/>
    </xf>
    <xf numFmtId="172" fontId="6" fillId="0" borderId="12" xfId="97" applyNumberFormat="1" applyFont="1" applyBorder="1" applyAlignment="1">
      <alignment horizontal="right"/>
    </xf>
    <xf numFmtId="172" fontId="13" fillId="0" borderId="13" xfId="97" applyNumberFormat="1" applyFont="1" applyBorder="1" applyAlignment="1">
      <alignment horizontal="right"/>
    </xf>
    <xf numFmtId="172" fontId="6" fillId="0" borderId="14" xfId="97" applyNumberFormat="1" applyFont="1" applyBorder="1" applyAlignment="1">
      <alignment horizontal="right"/>
    </xf>
    <xf numFmtId="172" fontId="6" fillId="0" borderId="70" xfId="97" applyNumberFormat="1" applyFont="1" applyBorder="1" applyAlignment="1">
      <alignment horizontal="right"/>
    </xf>
    <xf numFmtId="172" fontId="6" fillId="0" borderId="76" xfId="97" applyNumberFormat="1" applyFont="1" applyBorder="1" applyAlignment="1">
      <alignment horizontal="right"/>
    </xf>
    <xf numFmtId="172" fontId="6" fillId="0" borderId="66" xfId="97" applyNumberFormat="1" applyFont="1" applyBorder="1" applyAlignment="1">
      <alignment horizontal="right"/>
    </xf>
    <xf numFmtId="172" fontId="6" fillId="0" borderId="16" xfId="97" applyNumberFormat="1" applyFont="1" applyBorder="1" applyAlignment="1">
      <alignment horizontal="right"/>
    </xf>
    <xf numFmtId="172" fontId="6" fillId="0" borderId="21" xfId="97" applyNumberFormat="1" applyFont="1" applyBorder="1" applyAlignment="1">
      <alignment horizontal="right"/>
    </xf>
    <xf numFmtId="172" fontId="13" fillId="0" borderId="22" xfId="97" applyNumberFormat="1" applyFont="1" applyBorder="1" applyAlignment="1">
      <alignment horizontal="right"/>
    </xf>
    <xf numFmtId="172" fontId="13" fillId="0" borderId="56" xfId="97" applyNumberFormat="1" applyFont="1" applyBorder="1" applyAlignment="1">
      <alignment horizontal="right"/>
    </xf>
    <xf numFmtId="172" fontId="13" fillId="0" borderId="71" xfId="97" applyNumberFormat="1" applyFont="1" applyBorder="1" applyAlignment="1">
      <alignment horizontal="right"/>
    </xf>
    <xf numFmtId="172" fontId="13" fillId="0" borderId="58" xfId="97" applyNumberFormat="1" applyFont="1" applyBorder="1" applyAlignment="1">
      <alignment horizontal="right"/>
    </xf>
    <xf numFmtId="172" fontId="13" fillId="0" borderId="1" xfId="97" applyNumberFormat="1" applyFont="1" applyBorder="1" applyAlignment="1">
      <alignment horizontal="right"/>
    </xf>
    <xf numFmtId="172" fontId="15" fillId="0" borderId="75" xfId="97" applyNumberFormat="1" applyFont="1" applyBorder="1" applyAlignment="1">
      <alignment horizontal="right" vertical="center"/>
    </xf>
    <xf numFmtId="172" fontId="15" fillId="0" borderId="64" xfId="97" applyNumberFormat="1" applyFont="1" applyBorder="1" applyAlignment="1">
      <alignment horizontal="right" vertical="center"/>
    </xf>
    <xf numFmtId="172" fontId="15" fillId="0" borderId="73" xfId="97" applyNumberFormat="1" applyFont="1" applyBorder="1" applyAlignment="1">
      <alignment horizontal="right" vertical="center"/>
    </xf>
    <xf numFmtId="167" fontId="6" fillId="0" borderId="14" xfId="97" applyNumberFormat="1" applyFont="1" applyBorder="1" applyAlignment="1"/>
    <xf numFmtId="167" fontId="6" fillId="0" borderId="15" xfId="97" applyNumberFormat="1" applyFont="1" applyBorder="1" applyAlignment="1"/>
    <xf numFmtId="167" fontId="13" fillId="0" borderId="13" xfId="97" applyNumberFormat="1" applyFont="1" applyBorder="1" applyAlignment="1"/>
    <xf numFmtId="167" fontId="6" fillId="0" borderId="70" xfId="97" applyNumberFormat="1" applyFont="1" applyBorder="1" applyAlignment="1"/>
    <xf numFmtId="167" fontId="13" fillId="0" borderId="58" xfId="97" applyNumberFormat="1" applyFont="1" applyBorder="1" applyAlignment="1"/>
    <xf numFmtId="167" fontId="13" fillId="0" borderId="56" xfId="97" applyNumberFormat="1" applyFont="1" applyBorder="1" applyAlignment="1"/>
    <xf numFmtId="167" fontId="13" fillId="0" borderId="49" xfId="97" applyNumberFormat="1" applyFont="1" applyBorder="1" applyAlignment="1"/>
    <xf numFmtId="167" fontId="13" fillId="0" borderId="1" xfId="97" applyNumberFormat="1" applyFont="1" applyBorder="1" applyAlignment="1"/>
    <xf numFmtId="170" fontId="6" fillId="0" borderId="13" xfId="46" applyNumberFormat="1" applyFont="1" applyFill="1" applyBorder="1"/>
    <xf numFmtId="170" fontId="7" fillId="0" borderId="13" xfId="46" applyNumberFormat="1" applyFont="1" applyFill="1" applyBorder="1"/>
    <xf numFmtId="170" fontId="7" fillId="0" borderId="95" xfId="46" applyNumberFormat="1" applyFont="1" applyFill="1" applyBorder="1"/>
    <xf numFmtId="0" fontId="67" fillId="0" borderId="0" xfId="33" applyFont="1" applyAlignment="1">
      <alignment horizontal="left"/>
    </xf>
    <xf numFmtId="0" fontId="13" fillId="0" borderId="56" xfId="46" applyFont="1" applyBorder="1" applyAlignment="1">
      <alignment horizontal="center" vertical="center"/>
    </xf>
    <xf numFmtId="0" fontId="5" fillId="0" borderId="0" xfId="46" quotePrefix="1" applyFont="1" applyAlignment="1">
      <alignment horizontal="center" vertical="center" textRotation="180"/>
    </xf>
    <xf numFmtId="0" fontId="13" fillId="0" borderId="59" xfId="46" applyFont="1" applyBorder="1" applyAlignment="1">
      <alignment horizontal="center" vertical="center"/>
    </xf>
    <xf numFmtId="0" fontId="13" fillId="0" borderId="2" xfId="46" applyFont="1" applyBorder="1" applyAlignment="1">
      <alignment horizontal="center" vertical="center"/>
    </xf>
    <xf numFmtId="0" fontId="13" fillId="0" borderId="129" xfId="93" applyFont="1" applyBorder="1" applyAlignment="1" applyProtection="1">
      <alignment horizontal="center" vertical="center"/>
    </xf>
    <xf numFmtId="0" fontId="13" fillId="0" borderId="19" xfId="93" applyFont="1" applyBorder="1" applyAlignment="1" applyProtection="1">
      <alignment horizontal="center" vertical="center"/>
    </xf>
    <xf numFmtId="0" fontId="13" fillId="0" borderId="67" xfId="93" applyFont="1" applyBorder="1" applyAlignment="1" applyProtection="1">
      <alignment horizontal="center" vertical="center"/>
    </xf>
    <xf numFmtId="0" fontId="13" fillId="0" borderId="21" xfId="93" applyFont="1" applyBorder="1" applyAlignment="1" applyProtection="1">
      <alignment horizontal="center" vertical="center"/>
    </xf>
    <xf numFmtId="0" fontId="13" fillId="0" borderId="53" xfId="46" applyFont="1" applyBorder="1" applyAlignment="1">
      <alignment horizontal="center" vertical="center"/>
    </xf>
    <xf numFmtId="0" fontId="6" fillId="0" borderId="9" xfId="46" applyFont="1" applyBorder="1" applyAlignment="1">
      <alignment horizontal="left"/>
    </xf>
    <xf numFmtId="0" fontId="6" fillId="0" borderId="9" xfId="46" applyFont="1" applyBorder="1" applyAlignment="1">
      <alignment horizontal="left" wrapText="1"/>
    </xf>
    <xf numFmtId="167" fontId="13" fillId="0" borderId="58" xfId="93" applyNumberFormat="1" applyFont="1" applyFill="1" applyBorder="1" applyAlignment="1" applyProtection="1"/>
    <xf numFmtId="3" fontId="13" fillId="0" borderId="105" xfId="87" applyNumberFormat="1" applyFont="1" applyBorder="1" applyAlignment="1">
      <alignment horizontal="right"/>
    </xf>
    <xf numFmtId="3" fontId="13" fillId="0" borderId="65" xfId="87" applyNumberFormat="1" applyFont="1" applyBorder="1"/>
    <xf numFmtId="3" fontId="15" fillId="0" borderId="137" xfId="87" applyNumberFormat="1" applyFont="1" applyBorder="1"/>
    <xf numFmtId="3" fontId="13" fillId="0" borderId="26" xfId="87" applyNumberFormat="1" applyFont="1" applyBorder="1"/>
    <xf numFmtId="0" fontId="6" fillId="0" borderId="109" xfId="92" applyFont="1" applyBorder="1" applyAlignment="1"/>
    <xf numFmtId="3" fontId="6" fillId="0" borderId="138" xfId="87" applyNumberFormat="1" applyFont="1" applyBorder="1"/>
    <xf numFmtId="167" fontId="13" fillId="0" borderId="40" xfId="46" applyNumberFormat="1" applyFont="1" applyBorder="1" applyAlignment="1"/>
    <xf numFmtId="167" fontId="13" fillId="0" borderId="40" xfId="46" applyNumberFormat="1" applyFont="1" applyFill="1" applyBorder="1" applyAlignment="1"/>
    <xf numFmtId="167" fontId="13" fillId="0" borderId="117" xfId="46" applyNumberFormat="1" applyFont="1" applyBorder="1" applyAlignment="1"/>
    <xf numFmtId="167" fontId="13" fillId="0" borderId="72" xfId="46" applyNumberFormat="1" applyFont="1" applyBorder="1" applyAlignment="1"/>
    <xf numFmtId="168" fontId="13" fillId="0" borderId="72" xfId="46" applyNumberFormat="1" applyFont="1" applyBorder="1" applyAlignment="1"/>
    <xf numFmtId="168" fontId="13" fillId="0" borderId="50" xfId="46" applyNumberFormat="1" applyFont="1" applyBorder="1" applyAlignment="1"/>
    <xf numFmtId="0" fontId="6" fillId="0" borderId="78" xfId="46" applyFont="1" applyBorder="1"/>
    <xf numFmtId="0" fontId="8" fillId="0" borderId="0" xfId="88" applyFont="1" applyBorder="1" applyAlignment="1">
      <alignment vertical="center" wrapText="1"/>
    </xf>
    <xf numFmtId="167" fontId="13" fillId="0" borderId="71" xfId="46" applyNumberFormat="1" applyFont="1" applyBorder="1" applyAlignment="1">
      <alignment horizontal="right"/>
    </xf>
    <xf numFmtId="167" fontId="13" fillId="0" borderId="53" xfId="46" applyNumberFormat="1" applyFont="1" applyBorder="1" applyAlignment="1">
      <alignment horizontal="right"/>
    </xf>
    <xf numFmtId="170" fontId="6" fillId="0" borderId="0" xfId="87" applyNumberFormat="1" applyFont="1" applyFill="1" applyBorder="1" applyAlignment="1">
      <alignment shrinkToFit="1"/>
    </xf>
    <xf numFmtId="168" fontId="13" fillId="0" borderId="13" xfId="46" applyNumberFormat="1" applyFont="1" applyBorder="1" applyAlignment="1">
      <alignment vertical="center"/>
    </xf>
    <xf numFmtId="167" fontId="15" fillId="0" borderId="13" xfId="67" applyNumberFormat="1" applyFont="1" applyBorder="1" applyAlignment="1">
      <alignment vertical="center"/>
    </xf>
    <xf numFmtId="174" fontId="13" fillId="0" borderId="1" xfId="46" applyNumberFormat="1" applyFont="1" applyBorder="1"/>
    <xf numFmtId="176" fontId="6" fillId="0" borderId="68" xfId="46" applyNumberFormat="1" applyFont="1" applyFill="1" applyBorder="1" applyAlignment="1">
      <alignment horizontal="right" vertical="center"/>
    </xf>
    <xf numFmtId="185" fontId="6" fillId="0" borderId="13" xfId="46" applyNumberFormat="1" applyFont="1" applyFill="1" applyBorder="1" applyAlignment="1">
      <alignment vertical="center"/>
    </xf>
    <xf numFmtId="185" fontId="6" fillId="0" borderId="95" xfId="46" applyNumberFormat="1" applyFont="1" applyFill="1" applyBorder="1" applyAlignment="1">
      <alignment vertical="center"/>
    </xf>
    <xf numFmtId="0" fontId="13" fillId="0" borderId="129" xfId="93" applyFont="1" applyBorder="1" applyAlignment="1" applyProtection="1">
      <alignment vertical="center"/>
    </xf>
    <xf numFmtId="0" fontId="13" fillId="0" borderId="19" xfId="93" applyFont="1" applyBorder="1" applyAlignment="1" applyProtection="1">
      <alignment vertical="center"/>
    </xf>
    <xf numFmtId="0" fontId="13" fillId="0" borderId="67" xfId="93" applyFont="1" applyBorder="1" applyAlignment="1" applyProtection="1">
      <alignment vertical="center"/>
    </xf>
    <xf numFmtId="0" fontId="13" fillId="0" borderId="21" xfId="93" applyFont="1" applyBorder="1" applyAlignment="1" applyProtection="1">
      <alignment vertical="center"/>
    </xf>
    <xf numFmtId="0" fontId="67" fillId="0" borderId="0" xfId="33" applyFont="1" applyAlignment="1">
      <alignment horizontal="left"/>
    </xf>
    <xf numFmtId="0" fontId="8" fillId="0" borderId="0" xfId="87" applyFont="1" applyBorder="1" applyAlignment="1">
      <alignment horizontal="left" vertical="center" wrapText="1"/>
    </xf>
    <xf numFmtId="0" fontId="7" fillId="0" borderId="0" xfId="87" applyFont="1" applyBorder="1" applyAlignment="1">
      <alignment horizontal="left" vertical="center" wrapText="1"/>
    </xf>
    <xf numFmtId="0" fontId="13" fillId="0" borderId="68" xfId="46" applyFont="1" applyBorder="1" applyAlignment="1">
      <alignment horizontal="center" vertical="center"/>
    </xf>
    <xf numFmtId="0" fontId="13" fillId="0" borderId="95" xfId="46" applyFont="1" applyBorder="1" applyAlignment="1">
      <alignment horizontal="center" vertical="center"/>
    </xf>
    <xf numFmtId="0" fontId="13" fillId="0" borderId="78" xfId="46" applyFont="1" applyBorder="1" applyAlignment="1">
      <alignment horizontal="center" vertical="center"/>
    </xf>
    <xf numFmtId="0" fontId="13" fillId="0" borderId="55" xfId="46" applyFont="1" applyBorder="1" applyAlignment="1">
      <alignment horizontal="center" vertical="center"/>
    </xf>
    <xf numFmtId="0" fontId="6" fillId="0" borderId="52" xfId="46" applyFont="1" applyBorder="1" applyAlignment="1">
      <alignment horizontal="left" vertical="center" wrapText="1"/>
    </xf>
    <xf numFmtId="0" fontId="6" fillId="0" borderId="22" xfId="46" applyFont="1" applyBorder="1" applyAlignment="1">
      <alignment horizontal="left" vertical="center" wrapText="1"/>
    </xf>
    <xf numFmtId="0" fontId="13" fillId="0" borderId="76" xfId="46" applyFont="1" applyBorder="1" applyAlignment="1">
      <alignment horizontal="center" vertical="center"/>
    </xf>
    <xf numFmtId="0" fontId="0" fillId="0" borderId="130" xfId="0" applyBorder="1" applyAlignment="1">
      <alignment horizontal="center" vertical="center"/>
    </xf>
    <xf numFmtId="0" fontId="13" fillId="0" borderId="67" xfId="46" applyFont="1" applyBorder="1" applyAlignment="1">
      <alignment horizontal="center" vertical="center"/>
    </xf>
    <xf numFmtId="0" fontId="0" fillId="0" borderId="21" xfId="0" applyBorder="1" applyAlignment="1">
      <alignment horizontal="center" vertical="center"/>
    </xf>
    <xf numFmtId="0" fontId="13" fillId="0" borderId="48" xfId="46" applyFont="1" applyBorder="1" applyAlignment="1">
      <alignment horizontal="center" vertical="center" wrapText="1" shrinkToFit="1"/>
    </xf>
    <xf numFmtId="0" fontId="13" fillId="0" borderId="57" xfId="46" applyFont="1" applyBorder="1" applyAlignment="1">
      <alignment horizontal="center" vertical="center" wrapText="1"/>
    </xf>
    <xf numFmtId="0" fontId="13" fillId="0" borderId="60" xfId="46" applyFont="1" applyBorder="1" applyAlignment="1">
      <alignment horizontal="center" vertical="center" wrapText="1"/>
    </xf>
    <xf numFmtId="0" fontId="13" fillId="0" borderId="59" xfId="46" applyFont="1" applyBorder="1" applyAlignment="1">
      <alignment horizontal="center" vertical="center" wrapText="1"/>
    </xf>
    <xf numFmtId="0" fontId="13" fillId="0" borderId="56" xfId="46" applyFont="1" applyBorder="1" applyAlignment="1">
      <alignment horizontal="center" vertical="center" wrapText="1" shrinkToFit="1"/>
    </xf>
    <xf numFmtId="0" fontId="0" fillId="0" borderId="48" xfId="0" applyBorder="1" applyAlignment="1">
      <alignment horizontal="center" vertical="center" wrapText="1" shrinkToFit="1"/>
    </xf>
    <xf numFmtId="0" fontId="0" fillId="0" borderId="1" xfId="0" applyBorder="1" applyAlignment="1">
      <alignment horizontal="center" vertical="center" wrapText="1" shrinkToFit="1"/>
    </xf>
    <xf numFmtId="0" fontId="13" fillId="0" borderId="56" xfId="46" applyFont="1" applyBorder="1" applyAlignment="1">
      <alignment horizontal="center" vertical="center"/>
    </xf>
    <xf numFmtId="0" fontId="13" fillId="0" borderId="48" xfId="46" applyFont="1" applyBorder="1" applyAlignment="1">
      <alignment horizontal="center" vertical="center"/>
    </xf>
    <xf numFmtId="0" fontId="13" fillId="0" borderId="1" xfId="46" applyFont="1" applyBorder="1" applyAlignment="1">
      <alignment horizontal="center" vertical="center"/>
    </xf>
    <xf numFmtId="0" fontId="5" fillId="0" borderId="0" xfId="87" quotePrefix="1" applyFont="1" applyAlignment="1">
      <alignment horizontal="left" vertical="center" textRotation="180"/>
    </xf>
    <xf numFmtId="0" fontId="13" fillId="0" borderId="57" xfId="87" applyFont="1" applyBorder="1" applyAlignment="1">
      <alignment horizontal="center" vertical="center" wrapText="1"/>
    </xf>
    <xf numFmtId="0" fontId="13" fillId="0" borderId="59" xfId="87" applyFont="1" applyBorder="1" applyAlignment="1">
      <alignment horizontal="center" vertical="center" wrapText="1"/>
    </xf>
    <xf numFmtId="0" fontId="13" fillId="0" borderId="56" xfId="87" applyFont="1" applyBorder="1" applyAlignment="1">
      <alignment horizontal="center" vertical="center"/>
    </xf>
    <xf numFmtId="0" fontId="13" fillId="0" borderId="48" xfId="87" applyFont="1" applyBorder="1" applyAlignment="1">
      <alignment horizontal="center" vertical="center"/>
    </xf>
    <xf numFmtId="0" fontId="13" fillId="0" borderId="1" xfId="87" applyFont="1" applyBorder="1" applyAlignment="1">
      <alignment horizontal="center" vertical="center"/>
    </xf>
    <xf numFmtId="0" fontId="5" fillId="0" borderId="0" xfId="87" quotePrefix="1" applyFont="1" applyAlignment="1">
      <alignment horizontal="center" vertical="center" textRotation="180"/>
    </xf>
    <xf numFmtId="0" fontId="6" fillId="0" borderId="59" xfId="87" applyFont="1" applyBorder="1" applyAlignment="1">
      <alignment horizontal="center" vertical="center"/>
    </xf>
    <xf numFmtId="0" fontId="33" fillId="0" borderId="59" xfId="87" applyFont="1" applyBorder="1" applyAlignment="1">
      <alignment horizontal="center" vertical="center"/>
    </xf>
    <xf numFmtId="0" fontId="33" fillId="0" borderId="59" xfId="87" applyFont="1" applyBorder="1" applyAlignment="1">
      <alignment horizontal="center" vertical="center" wrapText="1"/>
    </xf>
    <xf numFmtId="0" fontId="5" fillId="0" borderId="0" xfId="87" quotePrefix="1" applyFont="1" applyAlignment="1">
      <alignment horizontal="center" vertical="center" textRotation="180" wrapText="1"/>
    </xf>
    <xf numFmtId="0" fontId="5" fillId="0" borderId="0" xfId="46" quotePrefix="1" applyFont="1" applyAlignment="1">
      <alignment horizontal="center" vertical="center" textRotation="180"/>
    </xf>
    <xf numFmtId="0" fontId="13" fillId="0" borderId="57" xfId="46" applyFont="1" applyBorder="1" applyAlignment="1">
      <alignment horizontal="center" vertical="center"/>
    </xf>
    <xf numFmtId="0" fontId="6" fillId="0" borderId="59" xfId="46" applyFont="1" applyBorder="1" applyAlignment="1">
      <alignment vertical="center"/>
    </xf>
    <xf numFmtId="0" fontId="13" fillId="0" borderId="68" xfId="87" applyFont="1" applyBorder="1" applyAlignment="1">
      <alignment horizontal="center" vertical="center"/>
    </xf>
    <xf numFmtId="0" fontId="13" fillId="0" borderId="95" xfId="87" applyFont="1" applyBorder="1" applyAlignment="1">
      <alignment horizontal="center" vertical="center"/>
    </xf>
    <xf numFmtId="0" fontId="13" fillId="0" borderId="76" xfId="87" applyFont="1" applyBorder="1" applyAlignment="1">
      <alignment horizontal="center" vertical="center"/>
    </xf>
    <xf numFmtId="0" fontId="13" fillId="0" borderId="67" xfId="87" applyFont="1" applyBorder="1" applyAlignment="1">
      <alignment horizontal="center" vertical="center"/>
    </xf>
    <xf numFmtId="0" fontId="13" fillId="0" borderId="51" xfId="87" applyFont="1" applyBorder="1" applyAlignment="1">
      <alignment horizontal="center" vertical="center"/>
    </xf>
    <xf numFmtId="0" fontId="13" fillId="0" borderId="17" xfId="87" applyFont="1" applyBorder="1" applyAlignment="1">
      <alignment horizontal="center" vertical="center"/>
    </xf>
    <xf numFmtId="0" fontId="13" fillId="0" borderId="78" xfId="87" applyFont="1" applyBorder="1" applyAlignment="1">
      <alignment horizontal="center" vertical="center"/>
    </xf>
    <xf numFmtId="0" fontId="13" fillId="0" borderId="55" xfId="87" applyFont="1" applyBorder="1" applyAlignment="1">
      <alignment horizontal="center" vertical="center"/>
    </xf>
    <xf numFmtId="0" fontId="20" fillId="0" borderId="56" xfId="46" applyFont="1" applyFill="1" applyBorder="1" applyAlignment="1">
      <alignment horizontal="center" vertical="center"/>
    </xf>
    <xf numFmtId="0" fontId="20" fillId="0" borderId="48" xfId="46" applyFont="1" applyFill="1" applyBorder="1" applyAlignment="1">
      <alignment horizontal="center" vertical="center"/>
    </xf>
    <xf numFmtId="0" fontId="20" fillId="0" borderId="1" xfId="46" applyFont="1" applyFill="1" applyBorder="1" applyAlignment="1">
      <alignment horizontal="center" vertical="center"/>
    </xf>
    <xf numFmtId="0" fontId="20" fillId="0" borderId="56" xfId="46" applyFont="1" applyFill="1" applyBorder="1" applyAlignment="1">
      <alignment horizontal="center" vertical="center" wrapText="1" shrinkToFit="1"/>
    </xf>
    <xf numFmtId="0" fontId="20" fillId="0" borderId="48" xfId="46" applyFont="1" applyFill="1" applyBorder="1" applyAlignment="1">
      <alignment horizontal="center" vertical="center" wrapText="1" shrinkToFit="1"/>
    </xf>
    <xf numFmtId="0" fontId="20" fillId="0" borderId="58" xfId="46" applyFont="1" applyFill="1" applyBorder="1" applyAlignment="1">
      <alignment horizontal="center" vertical="center" wrapText="1" shrinkToFit="1"/>
    </xf>
    <xf numFmtId="0" fontId="6" fillId="0" borderId="0" xfId="46" quotePrefix="1" applyFont="1" applyAlignment="1">
      <alignment horizontal="center" vertical="center" textRotation="180"/>
    </xf>
    <xf numFmtId="0" fontId="20" fillId="0" borderId="57" xfId="46" applyFont="1" applyBorder="1" applyAlignment="1">
      <alignment horizontal="center" vertical="center"/>
    </xf>
    <xf numFmtId="0" fontId="16" fillId="0" borderId="60" xfId="46" applyFont="1" applyBorder="1" applyAlignment="1">
      <alignment horizontal="center" vertical="center"/>
    </xf>
    <xf numFmtId="0" fontId="16" fillId="0" borderId="59" xfId="46" applyFont="1" applyBorder="1" applyAlignment="1">
      <alignment horizontal="center" vertical="center"/>
    </xf>
    <xf numFmtId="0" fontId="0" fillId="0" borderId="58" xfId="0" applyBorder="1" applyAlignment="1">
      <alignment horizontal="center" vertical="center" wrapText="1" shrinkToFit="1"/>
    </xf>
    <xf numFmtId="0" fontId="6" fillId="0" borderId="0" xfId="87" quotePrefix="1" applyFont="1" applyAlignment="1">
      <alignment horizontal="left" vertical="center" textRotation="180"/>
    </xf>
    <xf numFmtId="0" fontId="13" fillId="0" borderId="2" xfId="58" applyFont="1" applyBorder="1" applyAlignment="1">
      <alignment horizontal="center" vertical="center"/>
    </xf>
    <xf numFmtId="0" fontId="13" fillId="0" borderId="51" xfId="58" applyFont="1" applyBorder="1" applyAlignment="1">
      <alignment horizontal="center" vertical="center"/>
    </xf>
    <xf numFmtId="0" fontId="13" fillId="0" borderId="52" xfId="58" applyFont="1" applyBorder="1" applyAlignment="1">
      <alignment horizontal="center" vertical="center"/>
    </xf>
    <xf numFmtId="0" fontId="5" fillId="0" borderId="0" xfId="58" quotePrefix="1" applyFont="1" applyAlignment="1">
      <alignment horizontal="center" vertical="center" textRotation="180"/>
    </xf>
    <xf numFmtId="0" fontId="13" fillId="0" borderId="57" xfId="58" applyFont="1" applyBorder="1" applyAlignment="1">
      <alignment horizontal="center" vertical="center" wrapText="1"/>
    </xf>
    <xf numFmtId="0" fontId="13" fillId="0" borderId="59" xfId="58" applyFont="1" applyBorder="1" applyAlignment="1">
      <alignment horizontal="center" vertical="center" wrapText="1"/>
    </xf>
    <xf numFmtId="0" fontId="13" fillId="0" borderId="56" xfId="58" applyFont="1" applyBorder="1" applyAlignment="1">
      <alignment horizontal="center" vertical="center"/>
    </xf>
    <xf numFmtId="0" fontId="0" fillId="0" borderId="48" xfId="0" applyBorder="1" applyAlignment="1">
      <alignment horizontal="center" vertical="center"/>
    </xf>
    <xf numFmtId="0" fontId="0" fillId="0" borderId="1" xfId="0" applyBorder="1" applyAlignment="1">
      <alignment horizontal="center" vertical="center"/>
    </xf>
    <xf numFmtId="0" fontId="13" fillId="0" borderId="48" xfId="58" applyFont="1" applyBorder="1" applyAlignment="1">
      <alignment horizontal="center" vertical="center"/>
    </xf>
    <xf numFmtId="0" fontId="13" fillId="0" borderId="1" xfId="58" applyFont="1" applyBorder="1" applyAlignment="1">
      <alignment horizontal="center" vertical="center"/>
    </xf>
    <xf numFmtId="0" fontId="5" fillId="0" borderId="0" xfId="94" quotePrefix="1" applyFont="1" applyAlignment="1">
      <alignment horizontal="center" vertical="center" textRotation="180" wrapText="1"/>
    </xf>
    <xf numFmtId="0" fontId="13" fillId="0" borderId="13" xfId="46" applyFont="1" applyBorder="1" applyAlignment="1">
      <alignment horizontal="center" vertical="center" wrapText="1"/>
    </xf>
    <xf numFmtId="0" fontId="6" fillId="0" borderId="95" xfId="46" applyFont="1" applyBorder="1" applyAlignment="1">
      <alignment vertical="center" wrapText="1"/>
    </xf>
    <xf numFmtId="0" fontId="13" fillId="0" borderId="60" xfId="46" applyFont="1" applyBorder="1" applyAlignment="1">
      <alignment horizontal="center" vertical="center"/>
    </xf>
    <xf numFmtId="0" fontId="13" fillId="0" borderId="59" xfId="46" applyFont="1" applyBorder="1" applyAlignment="1">
      <alignment horizontal="center" vertical="center"/>
    </xf>
    <xf numFmtId="0" fontId="13" fillId="0" borderId="56" xfId="46" applyFont="1" applyBorder="1" applyAlignment="1">
      <alignment horizontal="center" vertical="center" wrapText="1"/>
    </xf>
    <xf numFmtId="0" fontId="0" fillId="0" borderId="58" xfId="0" applyBorder="1" applyAlignment="1">
      <alignment horizontal="center" vertical="center"/>
    </xf>
    <xf numFmtId="0" fontId="13" fillId="0" borderId="68" xfId="46" applyFont="1" applyBorder="1" applyAlignment="1">
      <alignment horizontal="center" vertical="center" wrapText="1"/>
    </xf>
    <xf numFmtId="0" fontId="0" fillId="0" borderId="95" xfId="0" applyBorder="1" applyAlignment="1">
      <alignment vertical="center" wrapText="1"/>
    </xf>
    <xf numFmtId="0" fontId="33" fillId="0" borderId="59" xfId="46" applyFont="1" applyBorder="1" applyAlignment="1">
      <alignment horizontal="center" vertical="center" wrapText="1"/>
    </xf>
    <xf numFmtId="0" fontId="33" fillId="0" borderId="59" xfId="46" applyFont="1" applyBorder="1" applyAlignment="1">
      <alignment horizontal="center" vertical="center"/>
    </xf>
    <xf numFmtId="0" fontId="13" fillId="0" borderId="2" xfId="46" applyFont="1" applyBorder="1" applyAlignment="1">
      <alignment horizontal="center" vertical="center"/>
    </xf>
    <xf numFmtId="0" fontId="13" fillId="0" borderId="51" xfId="46" applyFont="1" applyBorder="1" applyAlignment="1">
      <alignment horizontal="center" vertical="center"/>
    </xf>
    <xf numFmtId="0" fontId="13" fillId="0" borderId="52" xfId="46" applyFont="1" applyBorder="1" applyAlignment="1">
      <alignment horizontal="center" vertical="center"/>
    </xf>
    <xf numFmtId="0" fontId="5" fillId="0" borderId="0" xfId="46" quotePrefix="1" applyAlignment="1">
      <alignment horizontal="center" vertical="center" textRotation="180"/>
    </xf>
    <xf numFmtId="0" fontId="13" fillId="0" borderId="114" xfId="46" applyFont="1" applyBorder="1" applyAlignment="1">
      <alignment horizontal="center" vertical="center"/>
    </xf>
    <xf numFmtId="0" fontId="13" fillId="0" borderId="18" xfId="46" applyFont="1" applyBorder="1" applyAlignment="1">
      <alignment horizontal="center" vertical="center"/>
    </xf>
    <xf numFmtId="0" fontId="13" fillId="0" borderId="128" xfId="46" applyFont="1" applyBorder="1" applyAlignment="1">
      <alignment horizontal="center" vertical="center"/>
    </xf>
    <xf numFmtId="176" fontId="13" fillId="0" borderId="78" xfId="46" applyNumberFormat="1" applyFont="1" applyFill="1" applyBorder="1" applyAlignment="1">
      <alignment horizontal="center"/>
    </xf>
    <xf numFmtId="176" fontId="13" fillId="0" borderId="52" xfId="46" applyNumberFormat="1" applyFont="1" applyFill="1" applyBorder="1" applyAlignment="1">
      <alignment horizontal="center"/>
    </xf>
    <xf numFmtId="176" fontId="13" fillId="0" borderId="55" xfId="46" applyNumberFormat="1" applyFont="1" applyFill="1" applyBorder="1" applyAlignment="1">
      <alignment horizontal="center"/>
    </xf>
    <xf numFmtId="176" fontId="13" fillId="0" borderId="22" xfId="46" applyNumberFormat="1" applyFont="1" applyFill="1" applyBorder="1" applyAlignment="1">
      <alignment horizontal="center"/>
    </xf>
    <xf numFmtId="0" fontId="13" fillId="0" borderId="53" xfId="93" quotePrefix="1" applyFont="1" applyBorder="1" applyAlignment="1" applyProtection="1">
      <alignment horizontal="center" vertical="center"/>
    </xf>
    <xf numFmtId="0" fontId="0" fillId="0" borderId="106" xfId="0" applyBorder="1" applyAlignment="1">
      <alignment horizontal="center" vertical="center"/>
    </xf>
    <xf numFmtId="176" fontId="13" fillId="0" borderId="136" xfId="46" applyNumberFormat="1" applyFont="1" applyFill="1" applyBorder="1" applyAlignment="1">
      <alignment horizontal="center"/>
    </xf>
    <xf numFmtId="176" fontId="13" fillId="0" borderId="131" xfId="46" applyNumberFormat="1" applyFont="1" applyFill="1" applyBorder="1" applyAlignment="1">
      <alignment horizontal="center"/>
    </xf>
    <xf numFmtId="0" fontId="13" fillId="0" borderId="114" xfId="93" quotePrefix="1" applyFont="1" applyBorder="1" applyAlignment="1" applyProtection="1">
      <alignment horizontal="center" vertical="center"/>
    </xf>
    <xf numFmtId="0" fontId="13" fillId="0" borderId="10" xfId="93" quotePrefix="1" applyFont="1" applyBorder="1" applyAlignment="1" applyProtection="1">
      <alignment horizontal="center" vertical="center"/>
    </xf>
    <xf numFmtId="0" fontId="5" fillId="0" borderId="0" xfId="46" quotePrefix="1" applyFont="1" applyAlignment="1">
      <alignment horizontal="left" vertical="center" textRotation="180"/>
    </xf>
    <xf numFmtId="0" fontId="13" fillId="0" borderId="27" xfId="46" applyFont="1" applyBorder="1" applyAlignment="1">
      <alignment horizontal="center" vertical="center"/>
    </xf>
    <xf numFmtId="0" fontId="39" fillId="0" borderId="30" xfId="46" applyFont="1" applyBorder="1" applyAlignment="1">
      <alignment vertical="center"/>
    </xf>
    <xf numFmtId="0" fontId="13" fillId="0" borderId="53" xfId="46" applyFont="1" applyBorder="1" applyAlignment="1">
      <alignment horizontal="center" vertical="center"/>
    </xf>
    <xf numFmtId="0" fontId="13" fillId="0" borderId="109" xfId="46" applyFont="1" applyBorder="1" applyAlignment="1">
      <alignment horizontal="center" vertical="center"/>
    </xf>
    <xf numFmtId="0" fontId="39" fillId="0" borderId="90" xfId="46" applyFont="1" applyBorder="1" applyAlignment="1">
      <alignment vertical="center"/>
    </xf>
    <xf numFmtId="0" fontId="5" fillId="0" borderId="0" xfId="92" quotePrefix="1" applyFont="1" applyAlignment="1">
      <alignment horizontal="center" vertical="center" textRotation="180" wrapText="1"/>
    </xf>
    <xf numFmtId="0" fontId="13" fillId="0" borderId="57" xfId="92" applyFont="1" applyBorder="1" applyAlignment="1">
      <alignment horizontal="center" vertical="center"/>
    </xf>
    <xf numFmtId="0" fontId="13" fillId="0" borderId="59" xfId="92" applyFont="1" applyBorder="1" applyAlignment="1">
      <alignment horizontal="center" vertical="center"/>
    </xf>
    <xf numFmtId="0" fontId="13" fillId="0" borderId="16" xfId="92" applyFont="1" applyBorder="1" applyAlignment="1">
      <alignment horizontal="center" vertical="center"/>
    </xf>
    <xf numFmtId="0" fontId="13" fillId="0" borderId="16" xfId="46" applyFont="1" applyBorder="1" applyAlignment="1">
      <alignment horizontal="center" vertical="center"/>
    </xf>
    <xf numFmtId="0" fontId="13" fillId="0" borderId="56" xfId="46" applyFont="1" applyBorder="1" applyAlignment="1">
      <alignment horizontal="center"/>
    </xf>
    <xf numFmtId="0" fontId="13" fillId="0" borderId="48" xfId="46" applyFont="1" applyBorder="1" applyAlignment="1">
      <alignment horizontal="center"/>
    </xf>
    <xf numFmtId="0" fontId="13" fillId="0" borderId="1" xfId="46" applyFont="1" applyBorder="1" applyAlignment="1">
      <alignment horizontal="center"/>
    </xf>
    <xf numFmtId="0" fontId="6" fillId="0" borderId="0" xfId="46" quotePrefix="1" applyFont="1" applyAlignment="1">
      <alignment horizontal="left" vertical="center" textRotation="180"/>
    </xf>
    <xf numFmtId="3" fontId="13" fillId="0" borderId="56" xfId="46" applyNumberFormat="1" applyFont="1" applyBorder="1" applyAlignment="1">
      <alignment horizontal="center" vertical="center" wrapText="1"/>
    </xf>
    <xf numFmtId="3" fontId="13" fillId="0" borderId="48" xfId="46" applyNumberFormat="1" applyFont="1" applyBorder="1" applyAlignment="1">
      <alignment horizontal="center" vertical="center" wrapText="1"/>
    </xf>
    <xf numFmtId="3" fontId="13" fillId="0" borderId="1" xfId="46" applyNumberFormat="1" applyFont="1" applyBorder="1" applyAlignment="1">
      <alignment horizontal="center" vertical="center" wrapText="1"/>
    </xf>
    <xf numFmtId="0" fontId="13" fillId="0" borderId="76" xfId="46" applyFont="1" applyBorder="1" applyAlignment="1">
      <alignment horizontal="center" vertical="center" wrapText="1"/>
    </xf>
    <xf numFmtId="0" fontId="6" fillId="0" borderId="130" xfId="46" applyFont="1" applyBorder="1" applyAlignment="1">
      <alignment wrapText="1"/>
    </xf>
    <xf numFmtId="0" fontId="13" fillId="0" borderId="95" xfId="46" applyFont="1" applyBorder="1" applyAlignment="1">
      <alignment horizontal="center" vertical="center" wrapText="1"/>
    </xf>
    <xf numFmtId="0" fontId="0" fillId="0" borderId="130" xfId="0" applyBorder="1" applyAlignment="1">
      <alignment wrapText="1"/>
    </xf>
    <xf numFmtId="0" fontId="0" fillId="0" borderId="95" xfId="0" applyBorder="1" applyAlignment="1">
      <alignment horizontal="center" vertical="center" wrapText="1"/>
    </xf>
    <xf numFmtId="0" fontId="6" fillId="0" borderId="0" xfId="67" quotePrefix="1" applyFont="1" applyAlignment="1">
      <alignment horizontal="left" vertical="center" textRotation="180"/>
    </xf>
    <xf numFmtId="0" fontId="13" fillId="0" borderId="28" xfId="46" applyFont="1" applyBorder="1" applyAlignment="1">
      <alignment horizontal="center" vertical="center"/>
    </xf>
    <xf numFmtId="0" fontId="13" fillId="0" borderId="3" xfId="46" applyFont="1" applyBorder="1" applyAlignment="1">
      <alignment horizontal="center" vertical="center"/>
    </xf>
    <xf numFmtId="0" fontId="13" fillId="0" borderId="124" xfId="46" applyFont="1" applyBorder="1" applyAlignment="1">
      <alignment horizontal="center" vertical="center"/>
    </xf>
    <xf numFmtId="0" fontId="13" fillId="0" borderId="0" xfId="46" applyFont="1" applyAlignment="1">
      <alignment horizontal="left" shrinkToFit="1"/>
    </xf>
    <xf numFmtId="0" fontId="13" fillId="0" borderId="131" xfId="46" applyFont="1" applyBorder="1" applyAlignment="1">
      <alignment horizontal="center" vertical="center"/>
    </xf>
    <xf numFmtId="0" fontId="8" fillId="0" borderId="0" xfId="88" applyFont="1" applyBorder="1" applyAlignment="1">
      <alignment horizontal="left" vertical="top" wrapText="1"/>
    </xf>
    <xf numFmtId="0" fontId="6" fillId="0" borderId="16" xfId="46" applyFont="1" applyBorder="1" applyAlignment="1">
      <alignment horizontal="left"/>
    </xf>
    <xf numFmtId="0" fontId="6" fillId="0" borderId="22" xfId="46" applyFont="1" applyBorder="1" applyAlignment="1">
      <alignment horizontal="left"/>
    </xf>
    <xf numFmtId="0" fontId="6" fillId="0" borderId="2" xfId="46" applyFont="1" applyBorder="1" applyAlignment="1">
      <alignment horizontal="left"/>
    </xf>
    <xf numFmtId="0" fontId="6" fillId="0" borderId="52" xfId="46" applyFont="1" applyBorder="1" applyAlignment="1">
      <alignment horizontal="left"/>
    </xf>
    <xf numFmtId="0" fontId="6" fillId="0" borderId="9" xfId="46" applyFont="1" applyBorder="1" applyAlignment="1">
      <alignment horizontal="left"/>
    </xf>
    <xf numFmtId="0" fontId="6" fillId="0" borderId="26" xfId="46" applyFont="1" applyBorder="1" applyAlignment="1">
      <alignment horizontal="left"/>
    </xf>
    <xf numFmtId="0" fontId="6" fillId="0" borderId="9" xfId="46" applyFont="1" applyBorder="1" applyAlignment="1">
      <alignment horizontal="left" wrapText="1"/>
    </xf>
    <xf numFmtId="0" fontId="6" fillId="0" borderId="26" xfId="46" applyFont="1" applyBorder="1" applyAlignment="1">
      <alignment horizontal="left" wrapText="1"/>
    </xf>
    <xf numFmtId="0" fontId="6" fillId="0" borderId="107" xfId="46" applyFont="1" applyBorder="1" applyAlignment="1">
      <alignment horizontal="left" wrapText="1"/>
    </xf>
    <xf numFmtId="0" fontId="13" fillId="0" borderId="17" xfId="46" applyFont="1" applyBorder="1" applyAlignment="1">
      <alignment horizontal="right" vertical="center"/>
    </xf>
    <xf numFmtId="0" fontId="13" fillId="0" borderId="22" xfId="46" applyFont="1" applyBorder="1" applyAlignment="1">
      <alignment horizontal="center" vertical="center"/>
    </xf>
    <xf numFmtId="0" fontId="13" fillId="0" borderId="129" xfId="46" applyFont="1" applyBorder="1" applyAlignment="1">
      <alignment horizontal="center" vertical="center"/>
    </xf>
    <xf numFmtId="176" fontId="6" fillId="0" borderId="55" xfId="46" applyNumberFormat="1" applyFont="1" applyFill="1" applyBorder="1" applyAlignment="1">
      <alignment horizontal="center" vertical="center"/>
    </xf>
    <xf numFmtId="0" fontId="0" fillId="0" borderId="20" xfId="0" applyBorder="1" applyAlignment="1">
      <alignment horizontal="center" vertical="center"/>
    </xf>
    <xf numFmtId="176" fontId="6" fillId="0" borderId="17" xfId="46" applyNumberFormat="1" applyFont="1" applyFill="1" applyBorder="1" applyAlignment="1">
      <alignment horizontal="center" vertical="center"/>
    </xf>
    <xf numFmtId="176" fontId="6" fillId="0" borderId="22" xfId="46" applyNumberFormat="1" applyFont="1" applyFill="1" applyBorder="1" applyAlignment="1">
      <alignment horizontal="center" vertical="center"/>
    </xf>
    <xf numFmtId="176" fontId="6" fillId="0" borderId="78" xfId="46" applyNumberFormat="1" applyFont="1" applyBorder="1" applyAlignment="1">
      <alignment horizontal="center" vertical="center"/>
    </xf>
    <xf numFmtId="0" fontId="0" fillId="0" borderId="66" xfId="0" applyBorder="1" applyAlignment="1">
      <alignment horizontal="center" vertical="center"/>
    </xf>
    <xf numFmtId="176" fontId="6" fillId="0" borderId="51" xfId="46" applyNumberFormat="1" applyFont="1" applyBorder="1" applyAlignment="1">
      <alignment horizontal="center" vertical="center"/>
    </xf>
    <xf numFmtId="176" fontId="6" fillId="0" borderId="52" xfId="46" applyNumberFormat="1" applyFont="1" applyBorder="1" applyAlignment="1">
      <alignment horizontal="center" vertical="center"/>
    </xf>
    <xf numFmtId="176" fontId="6" fillId="0" borderId="12" xfId="46" applyNumberFormat="1" applyFont="1" applyBorder="1" applyAlignment="1">
      <alignment horizontal="center" vertical="center"/>
    </xf>
    <xf numFmtId="0" fontId="0" fillId="0" borderId="14" xfId="0" applyBorder="1" applyAlignment="1">
      <alignment horizontal="center" vertical="center"/>
    </xf>
    <xf numFmtId="176" fontId="6" fillId="0" borderId="0" xfId="46" applyNumberFormat="1" applyFont="1" applyBorder="1" applyAlignment="1">
      <alignment horizontal="center" vertical="center"/>
    </xf>
    <xf numFmtId="176" fontId="6" fillId="0" borderId="12" xfId="46" applyNumberFormat="1" applyFont="1" applyFill="1" applyBorder="1" applyAlignment="1">
      <alignment horizontal="center" vertical="center"/>
    </xf>
    <xf numFmtId="176" fontId="6" fillId="0" borderId="26" xfId="46" applyNumberFormat="1" applyFont="1" applyFill="1" applyBorder="1" applyAlignment="1">
      <alignment horizontal="center" vertical="center"/>
    </xf>
    <xf numFmtId="0" fontId="4" fillId="0" borderId="17" xfId="46" applyFont="1" applyBorder="1" applyAlignment="1">
      <alignment horizontal="center"/>
    </xf>
    <xf numFmtId="0" fontId="4" fillId="0" borderId="17" xfId="46" applyFont="1" applyBorder="1" applyAlignment="1">
      <alignment horizontal="right"/>
    </xf>
    <xf numFmtId="0" fontId="13" fillId="0" borderId="57" xfId="89" applyFont="1" applyBorder="1" applyAlignment="1">
      <alignment horizontal="center" vertical="center"/>
    </xf>
    <xf numFmtId="0" fontId="13" fillId="0" borderId="59" xfId="89" applyFont="1" applyBorder="1" applyAlignment="1">
      <alignment horizontal="center" vertical="center"/>
    </xf>
    <xf numFmtId="0" fontId="13" fillId="0" borderId="56" xfId="89" applyFont="1" applyBorder="1" applyAlignment="1">
      <alignment horizontal="center" vertical="center"/>
    </xf>
    <xf numFmtId="0" fontId="13" fillId="0" borderId="48" xfId="89" applyFont="1" applyBorder="1" applyAlignment="1">
      <alignment horizontal="center" vertical="center"/>
    </xf>
    <xf numFmtId="0" fontId="13" fillId="0" borderId="1" xfId="89" applyFont="1" applyBorder="1" applyAlignment="1">
      <alignment horizontal="center" vertical="center"/>
    </xf>
    <xf numFmtId="0" fontId="0" fillId="0" borderId="48" xfId="0" applyBorder="1" applyAlignment="1">
      <alignment vertical="center"/>
    </xf>
    <xf numFmtId="0" fontId="0" fillId="0" borderId="1" xfId="0" applyBorder="1" applyAlignment="1">
      <alignment vertical="center"/>
    </xf>
    <xf numFmtId="0" fontId="3" fillId="0" borderId="0" xfId="89" quotePrefix="1" applyFont="1" applyAlignment="1">
      <alignment horizontal="left" vertical="center" textRotation="180"/>
    </xf>
    <xf numFmtId="0" fontId="5" fillId="0" borderId="0" xfId="89" quotePrefix="1" applyFont="1" applyAlignment="1">
      <alignment horizontal="right" vertical="center" textRotation="180" wrapText="1"/>
    </xf>
    <xf numFmtId="0" fontId="13" fillId="0" borderId="51" xfId="89" applyFont="1" applyBorder="1" applyAlignment="1">
      <alignment horizontal="center" vertical="center"/>
    </xf>
    <xf numFmtId="0" fontId="13" fillId="0" borderId="100" xfId="89" applyFont="1" applyBorder="1" applyAlignment="1">
      <alignment horizontal="center" vertical="center"/>
    </xf>
    <xf numFmtId="0" fontId="20" fillId="0" borderId="114" xfId="90" applyFont="1" applyBorder="1" applyAlignment="1">
      <alignment horizontal="center" vertical="center" wrapText="1"/>
    </xf>
    <xf numFmtId="0" fontId="20" fillId="0" borderId="132" xfId="90" applyFont="1" applyBorder="1" applyAlignment="1">
      <alignment horizontal="center" vertical="center" wrapText="1"/>
    </xf>
    <xf numFmtId="0" fontId="13" fillId="0" borderId="133" xfId="89" applyFont="1" applyBorder="1" applyAlignment="1">
      <alignment horizontal="center" vertical="center" wrapText="1"/>
    </xf>
    <xf numFmtId="0" fontId="13" fillId="0" borderId="28" xfId="89" applyFont="1" applyBorder="1" applyAlignment="1">
      <alignment horizontal="center" vertical="center" wrapText="1"/>
    </xf>
    <xf numFmtId="0" fontId="13" fillId="0" borderId="29" xfId="89" applyFont="1" applyBorder="1" applyAlignment="1">
      <alignment horizontal="center" vertical="center" wrapText="1"/>
    </xf>
    <xf numFmtId="0" fontId="20" fillId="0" borderId="57" xfId="90" applyFont="1" applyBorder="1" applyAlignment="1">
      <alignment horizontal="center" vertical="center" wrapText="1"/>
    </xf>
    <xf numFmtId="0" fontId="20" fillId="0" borderId="118" xfId="90" applyFont="1" applyBorder="1" applyAlignment="1">
      <alignment horizontal="center" vertical="center" wrapText="1"/>
    </xf>
    <xf numFmtId="0" fontId="13" fillId="0" borderId="133" xfId="89" applyFont="1" applyBorder="1" applyAlignment="1">
      <alignment horizontal="center" vertical="center" shrinkToFit="1"/>
    </xf>
    <xf numFmtId="0" fontId="13" fillId="0" borderId="28" xfId="89" applyFont="1" applyBorder="1" applyAlignment="1">
      <alignment horizontal="center" vertical="center" shrinkToFit="1"/>
    </xf>
    <xf numFmtId="0" fontId="13" fillId="0" borderId="29" xfId="89" applyFont="1" applyBorder="1" applyAlignment="1">
      <alignment horizontal="center" vertical="center" shrinkToFit="1"/>
    </xf>
  </cellXfs>
  <cellStyles count="127">
    <cellStyle name="Bad 2" xfId="1" xr:uid="{00000000-0005-0000-0000-000000000000}"/>
    <cellStyle name="Comma" xfId="2" builtinId="3"/>
    <cellStyle name="Comma 2" xfId="3" xr:uid="{00000000-0005-0000-0000-000002000000}"/>
    <cellStyle name="Comma 2 2" xfId="4" xr:uid="{00000000-0005-0000-0000-000003000000}"/>
    <cellStyle name="Comma 2 2 2" xfId="5" xr:uid="{00000000-0005-0000-0000-000004000000}"/>
    <cellStyle name="Comma 2 2 2 2" xfId="99" xr:uid="{00000000-0005-0000-0000-000003000000}"/>
    <cellStyle name="Comma 2 2 3" xfId="6" xr:uid="{00000000-0005-0000-0000-000005000000}"/>
    <cellStyle name="Comma 2 2 3 2" xfId="100" xr:uid="{00000000-0005-0000-0000-000004000000}"/>
    <cellStyle name="Comma 2 2 4" xfId="7" xr:uid="{00000000-0005-0000-0000-000006000000}"/>
    <cellStyle name="Comma 2 2 4 2" xfId="101" xr:uid="{00000000-0005-0000-0000-000005000000}"/>
    <cellStyle name="Comma 2 2 5" xfId="8" xr:uid="{00000000-0005-0000-0000-000007000000}"/>
    <cellStyle name="Comma 2 2 5 2" xfId="102" xr:uid="{00000000-0005-0000-0000-000006000000}"/>
    <cellStyle name="Comma 2 2 6" xfId="98" xr:uid="{00000000-0005-0000-0000-000002000000}"/>
    <cellStyle name="Comma 2 3" xfId="9" xr:uid="{00000000-0005-0000-0000-000008000000}"/>
    <cellStyle name="Comma 2 3 2" xfId="10" xr:uid="{00000000-0005-0000-0000-000009000000}"/>
    <cellStyle name="Comma 2 3 2 2" xfId="103" xr:uid="{00000000-0005-0000-0000-000008000000}"/>
    <cellStyle name="Comma 2 3 3" xfId="11" xr:uid="{00000000-0005-0000-0000-00000A000000}"/>
    <cellStyle name="Comma 2 3 3 2" xfId="104" xr:uid="{00000000-0005-0000-0000-000009000000}"/>
    <cellStyle name="Comma 2 4" xfId="12" xr:uid="{00000000-0005-0000-0000-00000B000000}"/>
    <cellStyle name="Comma 2 4 2" xfId="13" xr:uid="{00000000-0005-0000-0000-00000C000000}"/>
    <cellStyle name="Comma 2 4 2 2" xfId="105" xr:uid="{00000000-0005-0000-0000-00000B000000}"/>
    <cellStyle name="Comma 2 5" xfId="14" xr:uid="{00000000-0005-0000-0000-00000D000000}"/>
    <cellStyle name="Comma 2 5 2" xfId="106" xr:uid="{00000000-0005-0000-0000-00000C000000}"/>
    <cellStyle name="Comma 2 6" xfId="15" xr:uid="{00000000-0005-0000-0000-00000E000000}"/>
    <cellStyle name="Comma 2 6 2" xfId="107" xr:uid="{00000000-0005-0000-0000-00000D000000}"/>
    <cellStyle name="Comma 3" xfId="16" xr:uid="{00000000-0005-0000-0000-00000F000000}"/>
    <cellStyle name="Comma 3 2" xfId="17" xr:uid="{00000000-0005-0000-0000-000010000000}"/>
    <cellStyle name="Comma 3 2 2" xfId="18" xr:uid="{00000000-0005-0000-0000-000011000000}"/>
    <cellStyle name="Comma 3 2 2 2" xfId="110" xr:uid="{00000000-0005-0000-0000-000010000000}"/>
    <cellStyle name="Comma 3 2 3" xfId="19" xr:uid="{00000000-0005-0000-0000-000012000000}"/>
    <cellStyle name="Comma 3 2 3 2" xfId="111" xr:uid="{00000000-0005-0000-0000-000011000000}"/>
    <cellStyle name="Comma 3 2 4" xfId="109" xr:uid="{00000000-0005-0000-0000-00000F000000}"/>
    <cellStyle name="Comma 3 3" xfId="20" xr:uid="{00000000-0005-0000-0000-000013000000}"/>
    <cellStyle name="Comma 3 3 2" xfId="112" xr:uid="{00000000-0005-0000-0000-000012000000}"/>
    <cellStyle name="Comma 3 4" xfId="21" xr:uid="{00000000-0005-0000-0000-000014000000}"/>
    <cellStyle name="Comma 3 4 2" xfId="113" xr:uid="{00000000-0005-0000-0000-000013000000}"/>
    <cellStyle name="Comma 3 5" xfId="22" xr:uid="{00000000-0005-0000-0000-000015000000}"/>
    <cellStyle name="Comma 3 6" xfId="108" xr:uid="{00000000-0005-0000-0000-00000E000000}"/>
    <cellStyle name="Comma 4" xfId="23" xr:uid="{00000000-0005-0000-0000-000016000000}"/>
    <cellStyle name="Comma 4 2" xfId="24" xr:uid="{00000000-0005-0000-0000-000017000000}"/>
    <cellStyle name="Comma 4 2 2" xfId="115" xr:uid="{00000000-0005-0000-0000-000016000000}"/>
    <cellStyle name="Comma 4 3" xfId="114" xr:uid="{00000000-0005-0000-0000-000015000000}"/>
    <cellStyle name="Comma 5" xfId="25" xr:uid="{00000000-0005-0000-0000-000018000000}"/>
    <cellStyle name="Comma 5 2" xfId="26" xr:uid="{00000000-0005-0000-0000-000019000000}"/>
    <cellStyle name="Comma 5 2 2" xfId="117" xr:uid="{00000000-0005-0000-0000-000018000000}"/>
    <cellStyle name="Comma 5 3" xfId="27" xr:uid="{00000000-0005-0000-0000-00001A000000}"/>
    <cellStyle name="Comma 5 4" xfId="116" xr:uid="{00000000-0005-0000-0000-000017000000}"/>
    <cellStyle name="Comma 6" xfId="28" xr:uid="{00000000-0005-0000-0000-00001B000000}"/>
    <cellStyle name="Comma 6 2" xfId="118" xr:uid="{00000000-0005-0000-0000-00001A000000}"/>
    <cellStyle name="Comma 7" xfId="29" xr:uid="{00000000-0005-0000-0000-00001C000000}"/>
    <cellStyle name="Comma 8" xfId="30" xr:uid="{00000000-0005-0000-0000-00001D000000}"/>
    <cellStyle name="Currency 2" xfId="31" xr:uid="{00000000-0005-0000-0000-00001E000000}"/>
    <cellStyle name="Currency 2 2" xfId="32" xr:uid="{00000000-0005-0000-0000-00001F000000}"/>
    <cellStyle name="Currency 2 3" xfId="119" xr:uid="{00000000-0005-0000-0000-00001D000000}"/>
    <cellStyle name="Hyperlink" xfId="33" builtinId="8"/>
    <cellStyle name="Hyperlink 2" xfId="34" xr:uid="{00000000-0005-0000-0000-000021000000}"/>
    <cellStyle name="Hyperlink 3" xfId="35" xr:uid="{00000000-0005-0000-0000-000022000000}"/>
    <cellStyle name="Hyperlink 4" xfId="36" xr:uid="{00000000-0005-0000-0000-000023000000}"/>
    <cellStyle name="Hyperlink 5" xfId="37" xr:uid="{00000000-0005-0000-0000-000024000000}"/>
    <cellStyle name="Hyperlink 6" xfId="38" xr:uid="{00000000-0005-0000-0000-000025000000}"/>
    <cellStyle name="Normal" xfId="0" builtinId="0"/>
    <cellStyle name="Normal 10" xfId="39" xr:uid="{00000000-0005-0000-0000-000027000000}"/>
    <cellStyle name="Normal 10 2" xfId="40" xr:uid="{00000000-0005-0000-0000-000028000000}"/>
    <cellStyle name="Normal 10 2 2" xfId="121" xr:uid="{00000000-0005-0000-0000-000027000000}"/>
    <cellStyle name="Normal 10 3" xfId="97" xr:uid="{00000000-0005-0000-0000-000029000000}"/>
    <cellStyle name="Normal 10 4" xfId="120" xr:uid="{00000000-0005-0000-0000-000026000000}"/>
    <cellStyle name="Normal 11" xfId="41" xr:uid="{00000000-0005-0000-0000-00002A000000}"/>
    <cellStyle name="Normal 11 2" xfId="42" xr:uid="{00000000-0005-0000-0000-00002B000000}"/>
    <cellStyle name="Normal 12" xfId="43" xr:uid="{00000000-0005-0000-0000-00002C000000}"/>
    <cellStyle name="Normal 2" xfId="44" xr:uid="{00000000-0005-0000-0000-00002D000000}"/>
    <cellStyle name="Normal 2 2" xfId="45" xr:uid="{00000000-0005-0000-0000-00002E000000}"/>
    <cellStyle name="Normal 2 2 2" xfId="46" xr:uid="{00000000-0005-0000-0000-00002F000000}"/>
    <cellStyle name="Normal 2 2 2 2" xfId="47" xr:uid="{00000000-0005-0000-0000-000030000000}"/>
    <cellStyle name="Normal 2 2 2 3" xfId="48" xr:uid="{00000000-0005-0000-0000-000031000000}"/>
    <cellStyle name="Normal 2 2 2 4" xfId="49" xr:uid="{00000000-0005-0000-0000-000032000000}"/>
    <cellStyle name="Normal 2 2 2 5" xfId="50" xr:uid="{00000000-0005-0000-0000-000033000000}"/>
    <cellStyle name="Normal 2 2 3" xfId="51" xr:uid="{00000000-0005-0000-0000-000034000000}"/>
    <cellStyle name="Normal 2 2 4" xfId="52" xr:uid="{00000000-0005-0000-0000-000035000000}"/>
    <cellStyle name="Normal 2 3" xfId="53" xr:uid="{00000000-0005-0000-0000-000036000000}"/>
    <cellStyle name="Normal 2 3 2" xfId="54" xr:uid="{00000000-0005-0000-0000-000037000000}"/>
    <cellStyle name="Normal 2 4" xfId="55" xr:uid="{00000000-0005-0000-0000-000038000000}"/>
    <cellStyle name="Normal 2 4 2" xfId="122" xr:uid="{00000000-0005-0000-0000-000036000000}"/>
    <cellStyle name="Normal 2 5" xfId="56" xr:uid="{00000000-0005-0000-0000-000039000000}"/>
    <cellStyle name="Normal 2 6" xfId="57" xr:uid="{00000000-0005-0000-0000-00003A000000}"/>
    <cellStyle name="Normal 3" xfId="58" xr:uid="{00000000-0005-0000-0000-00003B000000}"/>
    <cellStyle name="Normal 3 2" xfId="59" xr:uid="{00000000-0005-0000-0000-00003C000000}"/>
    <cellStyle name="Normal 3 2 2" xfId="60" xr:uid="{00000000-0005-0000-0000-00003D000000}"/>
    <cellStyle name="Normal 3 2 2 2" xfId="123" xr:uid="{00000000-0005-0000-0000-00003B000000}"/>
    <cellStyle name="Normal 3 2 3" xfId="61" xr:uid="{00000000-0005-0000-0000-00003E000000}"/>
    <cellStyle name="Normal 3 3" xfId="62" xr:uid="{00000000-0005-0000-0000-00003F000000}"/>
    <cellStyle name="Normal 3 4" xfId="63" xr:uid="{00000000-0005-0000-0000-000040000000}"/>
    <cellStyle name="Normal 3 5" xfId="64" xr:uid="{00000000-0005-0000-0000-000041000000}"/>
    <cellStyle name="Normal 3 5 2" xfId="124" xr:uid="{00000000-0005-0000-0000-00003F000000}"/>
    <cellStyle name="Normal 3 6" xfId="65" xr:uid="{00000000-0005-0000-0000-000042000000}"/>
    <cellStyle name="Normal 3 6 2" xfId="125" xr:uid="{00000000-0005-0000-0000-000040000000}"/>
    <cellStyle name="Normal 4" xfId="66" xr:uid="{00000000-0005-0000-0000-000043000000}"/>
    <cellStyle name="Normal 4 2" xfId="67" xr:uid="{00000000-0005-0000-0000-000044000000}"/>
    <cellStyle name="Normal 4 2 2" xfId="68" xr:uid="{00000000-0005-0000-0000-000045000000}"/>
    <cellStyle name="Normal 4 2 3" xfId="69" xr:uid="{00000000-0005-0000-0000-000046000000}"/>
    <cellStyle name="Normal 4 3" xfId="70" xr:uid="{00000000-0005-0000-0000-000047000000}"/>
    <cellStyle name="Normal 4 4" xfId="71" xr:uid="{00000000-0005-0000-0000-000048000000}"/>
    <cellStyle name="Normal 5" xfId="72" xr:uid="{00000000-0005-0000-0000-000049000000}"/>
    <cellStyle name="Normal 5 2" xfId="73" xr:uid="{00000000-0005-0000-0000-00004A000000}"/>
    <cellStyle name="Normal 5 2 2" xfId="74" xr:uid="{00000000-0005-0000-0000-00004B000000}"/>
    <cellStyle name="Normal 5 2 3" xfId="75" xr:uid="{00000000-0005-0000-0000-00004C000000}"/>
    <cellStyle name="Normal 5 2 4" xfId="126" xr:uid="{00000000-0005-0000-0000-000048000000}"/>
    <cellStyle name="Normal 5 3" xfId="76" xr:uid="{00000000-0005-0000-0000-00004D000000}"/>
    <cellStyle name="Normal 5 4" xfId="77" xr:uid="{00000000-0005-0000-0000-00004E000000}"/>
    <cellStyle name="Normal 6" xfId="78" xr:uid="{00000000-0005-0000-0000-00004F000000}"/>
    <cellStyle name="Normal 6 2" xfId="79" xr:uid="{00000000-0005-0000-0000-000050000000}"/>
    <cellStyle name="Normal 6 2 2" xfId="80" xr:uid="{00000000-0005-0000-0000-000051000000}"/>
    <cellStyle name="Normal 6 3" xfId="81" xr:uid="{00000000-0005-0000-0000-000052000000}"/>
    <cellStyle name="Normal 7" xfId="82" xr:uid="{00000000-0005-0000-0000-000053000000}"/>
    <cellStyle name="Normal 7 2" xfId="83" xr:uid="{00000000-0005-0000-0000-000054000000}"/>
    <cellStyle name="Normal 7 3" xfId="84" xr:uid="{00000000-0005-0000-0000-000055000000}"/>
    <cellStyle name="Normal 8" xfId="85" xr:uid="{00000000-0005-0000-0000-000056000000}"/>
    <cellStyle name="Normal 8 2" xfId="86" xr:uid="{00000000-0005-0000-0000-000057000000}"/>
    <cellStyle name="Normal 9" xfId="87" xr:uid="{00000000-0005-0000-0000-000058000000}"/>
    <cellStyle name="Normal_2000" xfId="88" xr:uid="{00000000-0005-0000-0000-000059000000}"/>
    <cellStyle name="Normal_2000 2" xfId="89" xr:uid="{00000000-0005-0000-0000-00005A000000}"/>
    <cellStyle name="Normal_2000 3" xfId="90" xr:uid="{00000000-0005-0000-0000-00005B000000}"/>
    <cellStyle name="Normal_ECOTABLES 2" xfId="91" xr:uid="{00000000-0005-0000-0000-00005C000000}"/>
    <cellStyle name="Normal_ININ0405REP" xfId="92" xr:uid="{00000000-0005-0000-0000-00005D000000}"/>
    <cellStyle name="Normal_ISLMTIUS2004JUNE" xfId="93" xr:uid="{00000000-0005-0000-0000-00005E000000}"/>
    <cellStyle name="Normal_TAB 3.5" xfId="94" xr:uid="{00000000-0005-0000-0000-00005F000000}"/>
    <cellStyle name="Normal_TAB A-C" xfId="95" xr:uid="{00000000-0005-0000-0000-000060000000}"/>
    <cellStyle name="Percent 2" xfId="96" xr:uid="{00000000-0005-0000-0000-00006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86"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4.xml"/><Relationship Id="rId61" Type="http://schemas.openxmlformats.org/officeDocument/2006/relationships/worksheet" Target="worksheets/sheet61.xml"/><Relationship Id="rId8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104775</xdr:rowOff>
    </xdr:from>
    <xdr:to>
      <xdr:col>2</xdr:col>
      <xdr:colOff>0</xdr:colOff>
      <xdr:row>13</xdr:row>
      <xdr:rowOff>9525</xdr:rowOff>
    </xdr:to>
    <xdr:sp macro="" textlink="">
      <xdr:nvSpPr>
        <xdr:cNvPr id="2" name="AutoShape 1">
          <a:extLst>
            <a:ext uri="{FF2B5EF4-FFF2-40B4-BE49-F238E27FC236}">
              <a16:creationId xmlns:a16="http://schemas.microsoft.com/office/drawing/2014/main" id="{6CE96130-0962-442F-BB48-5E1296566FFE}"/>
            </a:ext>
          </a:extLst>
        </xdr:cNvPr>
        <xdr:cNvSpPr>
          <a:spLocks/>
        </xdr:cNvSpPr>
      </xdr:nvSpPr>
      <xdr:spPr bwMode="auto">
        <a:xfrm>
          <a:off x="2657475" y="5048250"/>
          <a:ext cx="0" cy="3048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K2"/>
  <sheetViews>
    <sheetView workbookViewId="0"/>
  </sheetViews>
  <sheetFormatPr defaultRowHeight="15"/>
  <cols>
    <col min="1" max="1" width="122.42578125" style="1378" customWidth="1"/>
    <col min="2" max="2" width="58.85546875" style="1378" customWidth="1"/>
    <col min="3" max="16384" width="9.140625" style="1378"/>
  </cols>
  <sheetData>
    <row r="1" spans="1:11" ht="37.5" customHeight="1">
      <c r="A1" s="1380" t="s">
        <v>616</v>
      </c>
    </row>
    <row r="2" spans="1:11" ht="248.25" customHeight="1">
      <c r="A2" s="1398" t="s">
        <v>765</v>
      </c>
      <c r="B2" s="1379"/>
      <c r="C2" s="1379"/>
      <c r="D2" s="1379"/>
      <c r="E2" s="1379"/>
      <c r="F2" s="1379"/>
      <c r="G2" s="1379"/>
      <c r="H2" s="1379"/>
      <c r="I2" s="1379"/>
      <c r="J2" s="1379"/>
      <c r="K2" s="1379"/>
    </row>
  </sheetData>
  <pageMargins left="0.49" right="0.57999999999999996" top="0.53" bottom="0.5600000000000000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R18"/>
  <sheetViews>
    <sheetView workbookViewId="0">
      <selection sqref="A1:B1"/>
    </sheetView>
  </sheetViews>
  <sheetFormatPr defaultRowHeight="15.75"/>
  <cols>
    <col min="1" max="1" width="3.28515625" style="258" customWidth="1"/>
    <col min="2" max="2" width="8.5703125" style="258" customWidth="1"/>
    <col min="3" max="3" width="8" style="258" customWidth="1"/>
    <col min="4" max="5" width="9" style="258" customWidth="1"/>
    <col min="6" max="6" width="8" style="258" customWidth="1"/>
    <col min="7" max="8" width="9" style="258" customWidth="1"/>
    <col min="9" max="9" width="8" style="258" customWidth="1"/>
    <col min="10" max="11" width="9" style="258" customWidth="1"/>
    <col min="12" max="12" width="9.28515625" style="258" customWidth="1"/>
    <col min="13" max="14" width="9" style="258" customWidth="1"/>
    <col min="15" max="15" width="9.28515625" style="258" customWidth="1"/>
    <col min="16" max="17" width="9" style="258" customWidth="1"/>
    <col min="18" max="16384" width="9.140625" style="258"/>
  </cols>
  <sheetData>
    <row r="1" spans="1:18">
      <c r="A1" s="1734" t="s">
        <v>3</v>
      </c>
      <c r="B1" s="1734"/>
      <c r="C1" s="1734"/>
    </row>
    <row r="2" spans="1:18" s="260" customFormat="1" ht="30" customHeight="1" thickBot="1">
      <c r="A2" s="1757"/>
      <c r="B2" s="259" t="s">
        <v>687</v>
      </c>
    </row>
    <row r="3" spans="1:18" ht="28.5" customHeight="1" thickBot="1">
      <c r="A3" s="1757"/>
      <c r="B3" s="1758" t="s">
        <v>89</v>
      </c>
      <c r="C3" s="1760" t="s">
        <v>73</v>
      </c>
      <c r="D3" s="1761"/>
      <c r="E3" s="1762"/>
      <c r="F3" s="1760" t="s">
        <v>480</v>
      </c>
      <c r="G3" s="1761"/>
      <c r="H3" s="1762"/>
      <c r="I3" s="1760" t="s">
        <v>621</v>
      </c>
      <c r="J3" s="1761"/>
      <c r="K3" s="1762"/>
      <c r="L3" s="1760" t="s">
        <v>686</v>
      </c>
      <c r="M3" s="1761"/>
      <c r="N3" s="1762"/>
      <c r="O3" s="286"/>
      <c r="P3" s="263" t="s">
        <v>684</v>
      </c>
      <c r="Q3" s="287"/>
    </row>
    <row r="4" spans="1:18" ht="31.5" customHeight="1" thickBot="1">
      <c r="A4" s="1757"/>
      <c r="B4" s="1759"/>
      <c r="C4" s="265" t="s">
        <v>0</v>
      </c>
      <c r="D4" s="266" t="s">
        <v>1</v>
      </c>
      <c r="E4" s="267" t="s">
        <v>2</v>
      </c>
      <c r="F4" s="265" t="s">
        <v>0</v>
      </c>
      <c r="G4" s="266" t="s">
        <v>1</v>
      </c>
      <c r="H4" s="267" t="s">
        <v>2</v>
      </c>
      <c r="I4" s="265" t="s">
        <v>0</v>
      </c>
      <c r="J4" s="266" t="s">
        <v>1</v>
      </c>
      <c r="K4" s="267" t="s">
        <v>2</v>
      </c>
      <c r="L4" s="265" t="s">
        <v>0</v>
      </c>
      <c r="M4" s="266" t="s">
        <v>1</v>
      </c>
      <c r="N4" s="267" t="s">
        <v>2</v>
      </c>
      <c r="O4" s="265" t="s">
        <v>0</v>
      </c>
      <c r="P4" s="266" t="s">
        <v>1</v>
      </c>
      <c r="Q4" s="267" t="s">
        <v>2</v>
      </c>
    </row>
    <row r="5" spans="1:18" ht="28.5" customHeight="1">
      <c r="A5" s="1757"/>
      <c r="B5" s="272" t="s">
        <v>90</v>
      </c>
      <c r="C5" s="288">
        <v>33822</v>
      </c>
      <c r="D5" s="270">
        <v>36453</v>
      </c>
      <c r="E5" s="271">
        <v>70275</v>
      </c>
      <c r="F5" s="288">
        <v>34368</v>
      </c>
      <c r="G5" s="270">
        <v>36988</v>
      </c>
      <c r="H5" s="271">
        <v>71356</v>
      </c>
      <c r="I5" s="288">
        <v>35386</v>
      </c>
      <c r="J5" s="270">
        <v>38132</v>
      </c>
      <c r="K5" s="271">
        <v>73518</v>
      </c>
      <c r="L5" s="288">
        <v>36509</v>
      </c>
      <c r="M5" s="270">
        <v>39051</v>
      </c>
      <c r="N5" s="271">
        <v>75560</v>
      </c>
      <c r="O5" s="288">
        <v>37123</v>
      </c>
      <c r="P5" s="270">
        <v>39724</v>
      </c>
      <c r="Q5" s="271">
        <v>76847</v>
      </c>
    </row>
    <row r="6" spans="1:18" ht="28.5" customHeight="1" thickBot="1">
      <c r="A6" s="1757"/>
      <c r="B6" s="272" t="s">
        <v>91</v>
      </c>
      <c r="C6" s="288">
        <v>25332</v>
      </c>
      <c r="D6" s="270">
        <v>29659</v>
      </c>
      <c r="E6" s="271">
        <v>54991</v>
      </c>
      <c r="F6" s="288">
        <v>26994</v>
      </c>
      <c r="G6" s="270">
        <v>31288</v>
      </c>
      <c r="H6" s="271">
        <v>58282</v>
      </c>
      <c r="I6" s="288">
        <v>28178</v>
      </c>
      <c r="J6" s="270">
        <v>32523</v>
      </c>
      <c r="K6" s="271">
        <v>60701</v>
      </c>
      <c r="L6" s="288">
        <v>28556</v>
      </c>
      <c r="M6" s="270">
        <v>33020</v>
      </c>
      <c r="N6" s="271">
        <v>61576</v>
      </c>
      <c r="O6" s="288">
        <v>29104</v>
      </c>
      <c r="P6" s="270">
        <v>33313</v>
      </c>
      <c r="Q6" s="271">
        <v>62417</v>
      </c>
    </row>
    <row r="7" spans="1:18" ht="28.5" customHeight="1" thickBot="1">
      <c r="A7" s="1757"/>
      <c r="B7" s="273" t="s">
        <v>92</v>
      </c>
      <c r="C7" s="289">
        <v>59154</v>
      </c>
      <c r="D7" s="275">
        <v>66112</v>
      </c>
      <c r="E7" s="290">
        <v>125266</v>
      </c>
      <c r="F7" s="289">
        <v>61362</v>
      </c>
      <c r="G7" s="275">
        <v>68276</v>
      </c>
      <c r="H7" s="290">
        <v>129638</v>
      </c>
      <c r="I7" s="289">
        <v>63564</v>
      </c>
      <c r="J7" s="275">
        <v>70655</v>
      </c>
      <c r="K7" s="1465">
        <v>134219</v>
      </c>
      <c r="L7" s="289">
        <v>65065</v>
      </c>
      <c r="M7" s="275">
        <v>72071</v>
      </c>
      <c r="N7" s="276">
        <v>137136</v>
      </c>
      <c r="O7" s="274">
        <v>66227</v>
      </c>
      <c r="P7" s="274">
        <v>73037</v>
      </c>
      <c r="Q7" s="276">
        <v>139264</v>
      </c>
      <c r="R7" s="1466"/>
    </row>
    <row r="8" spans="1:18" ht="28.5" customHeight="1">
      <c r="A8" s="1757"/>
      <c r="B8" s="272" t="s">
        <v>93</v>
      </c>
      <c r="C8" s="288">
        <v>13891</v>
      </c>
      <c r="D8" s="270">
        <v>18361</v>
      </c>
      <c r="E8" s="271">
        <v>32252</v>
      </c>
      <c r="F8" s="288">
        <v>15374</v>
      </c>
      <c r="G8" s="270">
        <v>20114</v>
      </c>
      <c r="H8" s="271">
        <v>35488</v>
      </c>
      <c r="I8" s="288">
        <v>16327</v>
      </c>
      <c r="J8" s="270">
        <v>21143</v>
      </c>
      <c r="K8" s="271">
        <v>37470</v>
      </c>
      <c r="L8" s="288">
        <v>17857</v>
      </c>
      <c r="M8" s="270">
        <v>22545</v>
      </c>
      <c r="N8" s="271">
        <v>40402</v>
      </c>
      <c r="O8" s="288">
        <v>20334</v>
      </c>
      <c r="P8" s="270">
        <v>25457</v>
      </c>
      <c r="Q8" s="271">
        <v>45791</v>
      </c>
    </row>
    <row r="9" spans="1:18" ht="28.5" customHeight="1">
      <c r="A9" s="1757"/>
      <c r="B9" s="272" t="s">
        <v>94</v>
      </c>
      <c r="C9" s="288">
        <v>8279</v>
      </c>
      <c r="D9" s="270">
        <v>12051</v>
      </c>
      <c r="E9" s="271">
        <v>20330</v>
      </c>
      <c r="F9" s="288">
        <v>8293</v>
      </c>
      <c r="G9" s="270">
        <v>12111</v>
      </c>
      <c r="H9" s="271">
        <v>20404</v>
      </c>
      <c r="I9" s="288">
        <v>8913</v>
      </c>
      <c r="J9" s="270">
        <v>13067</v>
      </c>
      <c r="K9" s="271">
        <v>21980</v>
      </c>
      <c r="L9" s="288">
        <v>9602</v>
      </c>
      <c r="M9" s="270">
        <v>13967</v>
      </c>
      <c r="N9" s="271">
        <v>23569</v>
      </c>
      <c r="O9" s="288">
        <v>10034</v>
      </c>
      <c r="P9" s="270">
        <v>14587</v>
      </c>
      <c r="Q9" s="271">
        <v>24621</v>
      </c>
    </row>
    <row r="10" spans="1:18" ht="28.5" customHeight="1">
      <c r="A10" s="1757"/>
      <c r="B10" s="272" t="s">
        <v>95</v>
      </c>
      <c r="C10" s="288">
        <v>5022</v>
      </c>
      <c r="D10" s="270">
        <v>8468</v>
      </c>
      <c r="E10" s="271">
        <v>13490</v>
      </c>
      <c r="F10" s="288">
        <v>5166</v>
      </c>
      <c r="G10" s="270">
        <v>8761</v>
      </c>
      <c r="H10" s="271">
        <v>13927</v>
      </c>
      <c r="I10" s="288">
        <v>5244</v>
      </c>
      <c r="J10" s="270">
        <v>8860</v>
      </c>
      <c r="K10" s="271">
        <v>14104</v>
      </c>
      <c r="L10" s="288">
        <v>5506</v>
      </c>
      <c r="M10" s="270">
        <v>9073</v>
      </c>
      <c r="N10" s="271">
        <v>14579</v>
      </c>
      <c r="O10" s="288">
        <v>5594</v>
      </c>
      <c r="P10" s="270">
        <v>9135</v>
      </c>
      <c r="Q10" s="271">
        <v>14729</v>
      </c>
    </row>
    <row r="11" spans="1:18" ht="28.5" customHeight="1" thickBot="1">
      <c r="A11" s="1757"/>
      <c r="B11" s="272" t="s">
        <v>96</v>
      </c>
      <c r="C11" s="288">
        <v>2147</v>
      </c>
      <c r="D11" s="270">
        <v>4568</v>
      </c>
      <c r="E11" s="271">
        <v>6715</v>
      </c>
      <c r="F11" s="288">
        <v>2198</v>
      </c>
      <c r="G11" s="270">
        <v>4557</v>
      </c>
      <c r="H11" s="271">
        <v>6755</v>
      </c>
      <c r="I11" s="288">
        <v>2354</v>
      </c>
      <c r="J11" s="1299">
        <v>4719</v>
      </c>
      <c r="K11" s="271">
        <v>7073</v>
      </c>
      <c r="L11" s="288">
        <v>2474</v>
      </c>
      <c r="M11" s="1299">
        <v>5010</v>
      </c>
      <c r="N11" s="271">
        <v>7484</v>
      </c>
      <c r="O11" s="288">
        <v>2692</v>
      </c>
      <c r="P11" s="1299">
        <v>5228</v>
      </c>
      <c r="Q11" s="271">
        <v>7920</v>
      </c>
    </row>
    <row r="12" spans="1:18" ht="28.5" customHeight="1" thickBot="1">
      <c r="A12" s="1757"/>
      <c r="B12" s="273" t="s">
        <v>97</v>
      </c>
      <c r="C12" s="289">
        <v>29339</v>
      </c>
      <c r="D12" s="275">
        <v>43448</v>
      </c>
      <c r="E12" s="290">
        <v>72787</v>
      </c>
      <c r="F12" s="289">
        <v>31031</v>
      </c>
      <c r="G12" s="275">
        <v>45543</v>
      </c>
      <c r="H12" s="290">
        <v>76574</v>
      </c>
      <c r="I12" s="298">
        <v>32838</v>
      </c>
      <c r="J12" s="1298">
        <v>47789</v>
      </c>
      <c r="K12" s="276">
        <v>80627</v>
      </c>
      <c r="L12" s="298">
        <v>35439</v>
      </c>
      <c r="M12" s="1298">
        <v>50595</v>
      </c>
      <c r="N12" s="276">
        <v>86034</v>
      </c>
      <c r="O12" s="274">
        <v>38654</v>
      </c>
      <c r="P12" s="274">
        <v>54407</v>
      </c>
      <c r="Q12" s="276">
        <v>93061</v>
      </c>
    </row>
    <row r="13" spans="1:18" ht="28.5" customHeight="1">
      <c r="A13" s="1757"/>
      <c r="B13" s="272" t="s">
        <v>98</v>
      </c>
      <c r="C13" s="288">
        <v>898</v>
      </c>
      <c r="D13" s="270">
        <v>2231</v>
      </c>
      <c r="E13" s="271">
        <v>3129</v>
      </c>
      <c r="F13" s="288">
        <v>904</v>
      </c>
      <c r="G13" s="270">
        <v>2319</v>
      </c>
      <c r="H13" s="271">
        <v>3223</v>
      </c>
      <c r="I13" s="288">
        <v>915</v>
      </c>
      <c r="J13" s="270">
        <v>2328</v>
      </c>
      <c r="K13" s="271">
        <v>3243</v>
      </c>
      <c r="L13" s="288">
        <v>982</v>
      </c>
      <c r="M13" s="270">
        <v>2345</v>
      </c>
      <c r="N13" s="271">
        <v>3327</v>
      </c>
      <c r="O13" s="288">
        <v>918</v>
      </c>
      <c r="P13" s="270">
        <v>2360</v>
      </c>
      <c r="Q13" s="271">
        <v>3278</v>
      </c>
    </row>
    <row r="14" spans="1:18" ht="28.5" customHeight="1" thickBot="1">
      <c r="A14" s="1757"/>
      <c r="B14" s="272" t="s">
        <v>99</v>
      </c>
      <c r="C14" s="288">
        <v>126</v>
      </c>
      <c r="D14" s="270">
        <v>554</v>
      </c>
      <c r="E14" s="271">
        <v>680</v>
      </c>
      <c r="F14" s="288">
        <v>150</v>
      </c>
      <c r="G14" s="270">
        <v>572</v>
      </c>
      <c r="H14" s="271">
        <v>722</v>
      </c>
      <c r="I14" s="288">
        <v>192</v>
      </c>
      <c r="J14" s="270">
        <v>623</v>
      </c>
      <c r="K14" s="271">
        <v>815</v>
      </c>
      <c r="L14" s="288">
        <v>202</v>
      </c>
      <c r="M14" s="270">
        <v>695</v>
      </c>
      <c r="N14" s="271">
        <v>897</v>
      </c>
      <c r="O14" s="288">
        <v>249</v>
      </c>
      <c r="P14" s="270">
        <v>763</v>
      </c>
      <c r="Q14" s="271">
        <v>1012</v>
      </c>
    </row>
    <row r="15" spans="1:18" ht="27.75" customHeight="1" thickBot="1">
      <c r="A15" s="1757"/>
      <c r="B15" s="273" t="s">
        <v>100</v>
      </c>
      <c r="C15" s="274">
        <v>1024</v>
      </c>
      <c r="D15" s="274">
        <v>2785</v>
      </c>
      <c r="E15" s="276">
        <v>3809</v>
      </c>
      <c r="F15" s="274">
        <v>1054</v>
      </c>
      <c r="G15" s="274">
        <v>2891</v>
      </c>
      <c r="H15" s="276">
        <v>3945</v>
      </c>
      <c r="I15" s="274">
        <v>1107</v>
      </c>
      <c r="J15" s="274">
        <v>2951</v>
      </c>
      <c r="K15" s="276">
        <v>4058</v>
      </c>
      <c r="L15" s="274">
        <v>1184</v>
      </c>
      <c r="M15" s="275">
        <v>3040</v>
      </c>
      <c r="N15" s="290">
        <v>4224</v>
      </c>
      <c r="O15" s="274">
        <v>1167</v>
      </c>
      <c r="P15" s="274">
        <v>3123</v>
      </c>
      <c r="Q15" s="276">
        <v>4290</v>
      </c>
    </row>
    <row r="16" spans="1:18" ht="27.75" customHeight="1" thickBot="1">
      <c r="A16" s="1757"/>
      <c r="B16" s="277" t="s">
        <v>101</v>
      </c>
      <c r="C16" s="278">
        <v>30</v>
      </c>
      <c r="D16" s="279">
        <v>99</v>
      </c>
      <c r="E16" s="276">
        <v>129</v>
      </c>
      <c r="F16" s="278">
        <v>30</v>
      </c>
      <c r="G16" s="279">
        <v>116</v>
      </c>
      <c r="H16" s="276">
        <v>146</v>
      </c>
      <c r="I16" s="278">
        <v>24</v>
      </c>
      <c r="J16" s="279">
        <v>125</v>
      </c>
      <c r="K16" s="276">
        <v>149</v>
      </c>
      <c r="L16" s="278">
        <v>23</v>
      </c>
      <c r="M16" s="279">
        <v>141</v>
      </c>
      <c r="N16" s="276">
        <v>164</v>
      </c>
      <c r="O16" s="278">
        <v>24</v>
      </c>
      <c r="P16" s="279">
        <v>143</v>
      </c>
      <c r="Q16" s="627">
        <v>167</v>
      </c>
    </row>
    <row r="17" spans="1:17" ht="31.5" customHeight="1" thickTop="1" thickBot="1">
      <c r="A17" s="1757"/>
      <c r="B17" s="281" t="s">
        <v>102</v>
      </c>
      <c r="C17" s="282">
        <v>89547</v>
      </c>
      <c r="D17" s="282">
        <v>112444</v>
      </c>
      <c r="E17" s="284">
        <v>201991</v>
      </c>
      <c r="F17" s="282">
        <v>93477</v>
      </c>
      <c r="G17" s="282">
        <v>116826</v>
      </c>
      <c r="H17" s="284">
        <v>210303</v>
      </c>
      <c r="I17" s="282">
        <v>97533</v>
      </c>
      <c r="J17" s="282">
        <v>121520</v>
      </c>
      <c r="K17" s="284">
        <v>219053</v>
      </c>
      <c r="L17" s="282">
        <v>101711</v>
      </c>
      <c r="M17" s="282">
        <v>125847</v>
      </c>
      <c r="N17" s="284">
        <v>227558</v>
      </c>
      <c r="O17" s="282">
        <v>106072</v>
      </c>
      <c r="P17" s="282">
        <v>130710</v>
      </c>
      <c r="Q17" s="327">
        <v>236782</v>
      </c>
    </row>
    <row r="18" spans="1:17" ht="18.75" thickTop="1">
      <c r="B18" s="291" t="s">
        <v>645</v>
      </c>
    </row>
  </sheetData>
  <mergeCells count="7">
    <mergeCell ref="A2:A17"/>
    <mergeCell ref="B3:B4"/>
    <mergeCell ref="A1:C1"/>
    <mergeCell ref="L3:N3"/>
    <mergeCell ref="I3:K3"/>
    <mergeCell ref="F3:H3"/>
    <mergeCell ref="C3:E3"/>
  </mergeCells>
  <hyperlinks>
    <hyperlink ref="A1:B1" location="CONTENTS!A1" display="Back to contents" xr:uid="{00000000-0004-0000-0900-000000000000}"/>
  </hyperlinks>
  <pageMargins left="0.24" right="0.28999999999999998" top="0.4" bottom="0.4" header="0.23622047244094499" footer="0.23622047244094499"/>
  <pageSetup paperSize="9"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Q19"/>
  <sheetViews>
    <sheetView workbookViewId="0">
      <selection sqref="A1:B1"/>
    </sheetView>
  </sheetViews>
  <sheetFormatPr defaultRowHeight="15.75"/>
  <cols>
    <col min="1" max="1" width="3.7109375" style="258" customWidth="1"/>
    <col min="2" max="2" width="8" style="258" customWidth="1"/>
    <col min="3" max="17" width="8.5703125" style="258" customWidth="1"/>
    <col min="18" max="16384" width="9.140625" style="258"/>
  </cols>
  <sheetData>
    <row r="1" spans="1:17">
      <c r="A1" s="1734" t="s">
        <v>3</v>
      </c>
      <c r="B1" s="1734"/>
      <c r="C1" s="1734"/>
    </row>
    <row r="2" spans="1:17" s="260" customFormat="1" ht="30" customHeight="1" thickBot="1">
      <c r="A2" s="1763"/>
      <c r="B2" s="292" t="s">
        <v>688</v>
      </c>
    </row>
    <row r="3" spans="1:17" ht="30" customHeight="1" thickBot="1">
      <c r="A3" s="1763"/>
      <c r="B3" s="1758" t="s">
        <v>89</v>
      </c>
      <c r="C3" s="1760" t="s">
        <v>73</v>
      </c>
      <c r="D3" s="1761"/>
      <c r="E3" s="1762"/>
      <c r="F3" s="1760" t="s">
        <v>54</v>
      </c>
      <c r="G3" s="1761"/>
      <c r="H3" s="1762"/>
      <c r="I3" s="1760" t="s">
        <v>481</v>
      </c>
      <c r="J3" s="1761"/>
      <c r="K3" s="1762"/>
      <c r="L3" s="1760" t="s">
        <v>617</v>
      </c>
      <c r="M3" s="1761"/>
      <c r="N3" s="1762"/>
      <c r="O3" s="293"/>
      <c r="P3" s="263" t="s">
        <v>689</v>
      </c>
      <c r="Q3" s="294"/>
    </row>
    <row r="4" spans="1:17" ht="30" customHeight="1" thickBot="1">
      <c r="A4" s="1763"/>
      <c r="B4" s="1759"/>
      <c r="C4" s="265" t="s">
        <v>0</v>
      </c>
      <c r="D4" s="266" t="s">
        <v>1</v>
      </c>
      <c r="E4" s="267" t="s">
        <v>2</v>
      </c>
      <c r="F4" s="265" t="s">
        <v>0</v>
      </c>
      <c r="G4" s="266" t="s">
        <v>1</v>
      </c>
      <c r="H4" s="295" t="s">
        <v>2</v>
      </c>
      <c r="I4" s="265" t="s">
        <v>0</v>
      </c>
      <c r="J4" s="266" t="s">
        <v>1</v>
      </c>
      <c r="K4" s="295" t="s">
        <v>2</v>
      </c>
      <c r="L4" s="265" t="s">
        <v>0</v>
      </c>
      <c r="M4" s="266" t="s">
        <v>1</v>
      </c>
      <c r="N4" s="295" t="s">
        <v>2</v>
      </c>
      <c r="O4" s="265" t="s">
        <v>0</v>
      </c>
      <c r="P4" s="266" t="s">
        <v>1</v>
      </c>
      <c r="Q4" s="295" t="s">
        <v>2</v>
      </c>
    </row>
    <row r="5" spans="1:17" ht="29.25" customHeight="1">
      <c r="A5" s="1763"/>
      <c r="B5" s="272" t="s">
        <v>90</v>
      </c>
      <c r="C5" s="296">
        <v>778</v>
      </c>
      <c r="D5" s="270">
        <v>719</v>
      </c>
      <c r="E5" s="297">
        <v>1497</v>
      </c>
      <c r="F5" s="296">
        <v>868</v>
      </c>
      <c r="G5" s="270">
        <v>817</v>
      </c>
      <c r="H5" s="271">
        <v>1685</v>
      </c>
      <c r="I5" s="296">
        <v>910</v>
      </c>
      <c r="J5" s="270">
        <v>847</v>
      </c>
      <c r="K5" s="271">
        <v>1757</v>
      </c>
      <c r="L5" s="296">
        <v>911</v>
      </c>
      <c r="M5" s="270">
        <v>899</v>
      </c>
      <c r="N5" s="271">
        <v>1810</v>
      </c>
      <c r="O5" s="296">
        <v>955</v>
      </c>
      <c r="P5" s="270">
        <v>943</v>
      </c>
      <c r="Q5" s="271">
        <v>1898</v>
      </c>
    </row>
    <row r="6" spans="1:17" ht="29.25" customHeight="1" thickBot="1">
      <c r="A6" s="1763"/>
      <c r="B6" s="272" t="s">
        <v>91</v>
      </c>
      <c r="C6" s="296">
        <v>511</v>
      </c>
      <c r="D6" s="270">
        <v>537</v>
      </c>
      <c r="E6" s="297">
        <v>1048</v>
      </c>
      <c r="F6" s="296">
        <v>520</v>
      </c>
      <c r="G6" s="270">
        <v>531</v>
      </c>
      <c r="H6" s="271">
        <v>1051</v>
      </c>
      <c r="I6" s="296">
        <v>570</v>
      </c>
      <c r="J6" s="270">
        <v>590</v>
      </c>
      <c r="K6" s="271">
        <v>1160</v>
      </c>
      <c r="L6" s="296">
        <v>606</v>
      </c>
      <c r="M6" s="270">
        <v>598</v>
      </c>
      <c r="N6" s="271">
        <v>1204</v>
      </c>
      <c r="O6" s="296">
        <v>614</v>
      </c>
      <c r="P6" s="270">
        <v>650</v>
      </c>
      <c r="Q6" s="271">
        <v>1264</v>
      </c>
    </row>
    <row r="7" spans="1:17" ht="29.25" customHeight="1" thickBot="1">
      <c r="A7" s="1763"/>
      <c r="B7" s="273" t="s">
        <v>92</v>
      </c>
      <c r="C7" s="298">
        <v>1289</v>
      </c>
      <c r="D7" s="275">
        <v>1256</v>
      </c>
      <c r="E7" s="290">
        <v>2545</v>
      </c>
      <c r="F7" s="298">
        <v>1388</v>
      </c>
      <c r="G7" s="275">
        <v>1348</v>
      </c>
      <c r="H7" s="276">
        <v>2736</v>
      </c>
      <c r="I7" s="298">
        <v>1480</v>
      </c>
      <c r="J7" s="275">
        <v>1437</v>
      </c>
      <c r="K7" s="276">
        <v>2917</v>
      </c>
      <c r="L7" s="298">
        <v>1517</v>
      </c>
      <c r="M7" s="275">
        <v>1497</v>
      </c>
      <c r="N7" s="276">
        <v>3014</v>
      </c>
      <c r="O7" s="274">
        <v>1569</v>
      </c>
      <c r="P7" s="274">
        <v>1593</v>
      </c>
      <c r="Q7" s="276">
        <v>3162</v>
      </c>
    </row>
    <row r="8" spans="1:17" ht="29.25" customHeight="1">
      <c r="A8" s="1763"/>
      <c r="B8" s="272" t="s">
        <v>93</v>
      </c>
      <c r="C8" s="296">
        <v>407</v>
      </c>
      <c r="D8" s="270">
        <v>475</v>
      </c>
      <c r="E8" s="297">
        <v>882</v>
      </c>
      <c r="F8" s="296">
        <v>400</v>
      </c>
      <c r="G8" s="270">
        <v>466</v>
      </c>
      <c r="H8" s="271">
        <v>866</v>
      </c>
      <c r="I8" s="296">
        <v>416</v>
      </c>
      <c r="J8" s="270">
        <v>449</v>
      </c>
      <c r="K8" s="271">
        <v>865</v>
      </c>
      <c r="L8" s="296">
        <v>413</v>
      </c>
      <c r="M8" s="270">
        <v>436</v>
      </c>
      <c r="N8" s="271">
        <v>849</v>
      </c>
      <c r="O8" s="296">
        <v>431</v>
      </c>
      <c r="P8" s="270">
        <v>452</v>
      </c>
      <c r="Q8" s="271">
        <v>883</v>
      </c>
    </row>
    <row r="9" spans="1:17" ht="29.25" customHeight="1">
      <c r="A9" s="1763"/>
      <c r="B9" s="272" t="s">
        <v>94</v>
      </c>
      <c r="C9" s="296">
        <v>283</v>
      </c>
      <c r="D9" s="270">
        <v>388</v>
      </c>
      <c r="E9" s="297">
        <v>671</v>
      </c>
      <c r="F9" s="296">
        <v>280</v>
      </c>
      <c r="G9" s="270">
        <v>387</v>
      </c>
      <c r="H9" s="271">
        <v>667</v>
      </c>
      <c r="I9" s="296">
        <v>266</v>
      </c>
      <c r="J9" s="270">
        <v>390</v>
      </c>
      <c r="K9" s="271">
        <v>656</v>
      </c>
      <c r="L9" s="296">
        <v>290</v>
      </c>
      <c r="M9" s="270">
        <v>402</v>
      </c>
      <c r="N9" s="271">
        <v>692</v>
      </c>
      <c r="O9" s="296">
        <v>304</v>
      </c>
      <c r="P9" s="270">
        <v>400</v>
      </c>
      <c r="Q9" s="271">
        <v>704</v>
      </c>
    </row>
    <row r="10" spans="1:17" ht="29.25" customHeight="1">
      <c r="A10" s="1763"/>
      <c r="B10" s="272" t="s">
        <v>95</v>
      </c>
      <c r="C10" s="296">
        <v>155</v>
      </c>
      <c r="D10" s="270">
        <v>254</v>
      </c>
      <c r="E10" s="297">
        <v>409</v>
      </c>
      <c r="F10" s="296">
        <v>171</v>
      </c>
      <c r="G10" s="270">
        <v>271</v>
      </c>
      <c r="H10" s="271">
        <v>442</v>
      </c>
      <c r="I10" s="296">
        <v>177</v>
      </c>
      <c r="J10" s="270">
        <v>274</v>
      </c>
      <c r="K10" s="271">
        <v>451</v>
      </c>
      <c r="L10" s="296">
        <v>179</v>
      </c>
      <c r="M10" s="270">
        <v>280</v>
      </c>
      <c r="N10" s="271">
        <v>459</v>
      </c>
      <c r="O10" s="296">
        <v>188</v>
      </c>
      <c r="P10" s="270">
        <v>272</v>
      </c>
      <c r="Q10" s="271">
        <v>460</v>
      </c>
    </row>
    <row r="11" spans="1:17" ht="29.25" customHeight="1" thickBot="1">
      <c r="A11" s="1763"/>
      <c r="B11" s="272" t="s">
        <v>96</v>
      </c>
      <c r="C11" s="296">
        <v>56</v>
      </c>
      <c r="D11" s="270">
        <v>131</v>
      </c>
      <c r="E11" s="297">
        <v>187</v>
      </c>
      <c r="F11" s="296">
        <v>69</v>
      </c>
      <c r="G11" s="270">
        <v>121</v>
      </c>
      <c r="H11" s="271">
        <v>190</v>
      </c>
      <c r="I11" s="296">
        <v>68</v>
      </c>
      <c r="J11" s="270">
        <v>132</v>
      </c>
      <c r="K11" s="271">
        <v>200</v>
      </c>
      <c r="L11" s="296">
        <v>84</v>
      </c>
      <c r="M11" s="270">
        <v>156</v>
      </c>
      <c r="N11" s="271">
        <v>240</v>
      </c>
      <c r="O11" s="296">
        <v>80</v>
      </c>
      <c r="P11" s="270">
        <v>171</v>
      </c>
      <c r="Q11" s="271">
        <v>251</v>
      </c>
    </row>
    <row r="12" spans="1:17" ht="29.25" customHeight="1" thickBot="1">
      <c r="A12" s="1763"/>
      <c r="B12" s="273" t="s">
        <v>97</v>
      </c>
      <c r="C12" s="298">
        <v>901</v>
      </c>
      <c r="D12" s="275">
        <v>1248</v>
      </c>
      <c r="E12" s="290">
        <v>2149</v>
      </c>
      <c r="F12" s="298">
        <v>920</v>
      </c>
      <c r="G12" s="275">
        <v>1245</v>
      </c>
      <c r="H12" s="276">
        <v>2165</v>
      </c>
      <c r="I12" s="298">
        <v>927</v>
      </c>
      <c r="J12" s="275">
        <v>1245</v>
      </c>
      <c r="K12" s="276">
        <v>2172</v>
      </c>
      <c r="L12" s="298">
        <v>966</v>
      </c>
      <c r="M12" s="275">
        <v>1274</v>
      </c>
      <c r="N12" s="276">
        <v>2240</v>
      </c>
      <c r="O12" s="274">
        <v>1003</v>
      </c>
      <c r="P12" s="274">
        <v>1295</v>
      </c>
      <c r="Q12" s="276">
        <v>2298</v>
      </c>
    </row>
    <row r="13" spans="1:17" ht="29.25" customHeight="1">
      <c r="A13" s="1763"/>
      <c r="B13" s="272" t="s">
        <v>98</v>
      </c>
      <c r="C13" s="296">
        <v>27</v>
      </c>
      <c r="D13" s="270">
        <v>51</v>
      </c>
      <c r="E13" s="297">
        <v>78</v>
      </c>
      <c r="F13" s="296">
        <v>28</v>
      </c>
      <c r="G13" s="270">
        <v>65</v>
      </c>
      <c r="H13" s="271">
        <v>93</v>
      </c>
      <c r="I13" s="296">
        <v>26</v>
      </c>
      <c r="J13" s="270">
        <v>71</v>
      </c>
      <c r="K13" s="271">
        <v>97</v>
      </c>
      <c r="L13" s="296">
        <v>22</v>
      </c>
      <c r="M13" s="270">
        <v>63</v>
      </c>
      <c r="N13" s="271">
        <v>85</v>
      </c>
      <c r="O13" s="296">
        <v>24</v>
      </c>
      <c r="P13" s="270">
        <v>59</v>
      </c>
      <c r="Q13" s="271">
        <v>83</v>
      </c>
    </row>
    <row r="14" spans="1:17" ht="29.25" customHeight="1" thickBot="1">
      <c r="A14" s="1763"/>
      <c r="B14" s="272" t="s">
        <v>99</v>
      </c>
      <c r="C14" s="296">
        <v>5</v>
      </c>
      <c r="D14" s="270">
        <v>25</v>
      </c>
      <c r="E14" s="297">
        <v>30</v>
      </c>
      <c r="F14" s="296">
        <v>4</v>
      </c>
      <c r="G14" s="270">
        <v>26</v>
      </c>
      <c r="H14" s="271">
        <v>30</v>
      </c>
      <c r="I14" s="296">
        <v>7</v>
      </c>
      <c r="J14" s="270">
        <v>25</v>
      </c>
      <c r="K14" s="271">
        <v>32</v>
      </c>
      <c r="L14" s="296">
        <v>6</v>
      </c>
      <c r="M14" s="270">
        <v>28</v>
      </c>
      <c r="N14" s="271">
        <v>34</v>
      </c>
      <c r="O14" s="296">
        <v>4</v>
      </c>
      <c r="P14" s="270">
        <v>27</v>
      </c>
      <c r="Q14" s="271">
        <v>31</v>
      </c>
    </row>
    <row r="15" spans="1:17" ht="29.25" customHeight="1" thickBot="1">
      <c r="A15" s="1763"/>
      <c r="B15" s="273" t="s">
        <v>100</v>
      </c>
      <c r="C15" s="298">
        <v>32</v>
      </c>
      <c r="D15" s="275">
        <v>76</v>
      </c>
      <c r="E15" s="290">
        <v>108</v>
      </c>
      <c r="F15" s="298">
        <v>32</v>
      </c>
      <c r="G15" s="275">
        <v>91</v>
      </c>
      <c r="H15" s="276">
        <v>123</v>
      </c>
      <c r="I15" s="298">
        <v>33</v>
      </c>
      <c r="J15" s="275">
        <v>96</v>
      </c>
      <c r="K15" s="276">
        <v>129</v>
      </c>
      <c r="L15" s="298">
        <v>28</v>
      </c>
      <c r="M15" s="275">
        <v>91</v>
      </c>
      <c r="N15" s="276">
        <v>119</v>
      </c>
      <c r="O15" s="274">
        <v>28</v>
      </c>
      <c r="P15" s="274">
        <v>86</v>
      </c>
      <c r="Q15" s="276">
        <v>114</v>
      </c>
    </row>
    <row r="16" spans="1:17" ht="29.25" customHeight="1" thickBot="1">
      <c r="A16" s="1763"/>
      <c r="B16" s="277" t="s">
        <v>101</v>
      </c>
      <c r="C16" s="299">
        <v>2</v>
      </c>
      <c r="D16" s="300">
        <v>4</v>
      </c>
      <c r="E16" s="297">
        <v>6</v>
      </c>
      <c r="F16" s="299">
        <v>1</v>
      </c>
      <c r="G16" s="300">
        <v>6</v>
      </c>
      <c r="H16" s="271">
        <v>7</v>
      </c>
      <c r="I16" s="299">
        <v>0</v>
      </c>
      <c r="J16" s="300">
        <v>6</v>
      </c>
      <c r="K16" s="271">
        <v>6</v>
      </c>
      <c r="L16" s="299">
        <v>0</v>
      </c>
      <c r="M16" s="300">
        <v>4</v>
      </c>
      <c r="N16" s="271">
        <v>4</v>
      </c>
      <c r="O16" s="299">
        <v>3</v>
      </c>
      <c r="P16" s="300">
        <v>8</v>
      </c>
      <c r="Q16" s="627">
        <v>11</v>
      </c>
    </row>
    <row r="17" spans="1:17" ht="29.25" customHeight="1" thickTop="1" thickBot="1">
      <c r="A17" s="1763"/>
      <c r="B17" s="281" t="s">
        <v>102</v>
      </c>
      <c r="C17" s="301">
        <v>2224</v>
      </c>
      <c r="D17" s="283">
        <v>2584</v>
      </c>
      <c r="E17" s="302">
        <v>4808</v>
      </c>
      <c r="F17" s="301">
        <v>2341</v>
      </c>
      <c r="G17" s="283">
        <v>2690</v>
      </c>
      <c r="H17" s="284">
        <v>5031</v>
      </c>
      <c r="I17" s="301">
        <v>2440</v>
      </c>
      <c r="J17" s="283">
        <v>2784</v>
      </c>
      <c r="K17" s="284">
        <v>5224</v>
      </c>
      <c r="L17" s="301">
        <v>2511</v>
      </c>
      <c r="M17" s="283">
        <v>2866</v>
      </c>
      <c r="N17" s="284">
        <v>5377</v>
      </c>
      <c r="O17" s="282">
        <v>2603</v>
      </c>
      <c r="P17" s="282">
        <v>2982</v>
      </c>
      <c r="Q17" s="327">
        <v>5585</v>
      </c>
    </row>
    <row r="18" spans="1:17" s="1546" customFormat="1" ht="24" customHeight="1" thickTop="1">
      <c r="A18" s="1763"/>
      <c r="B18" s="1545" t="s">
        <v>853</v>
      </c>
    </row>
    <row r="19" spans="1:17" ht="18">
      <c r="A19" s="1763"/>
      <c r="B19" s="285" t="s">
        <v>88</v>
      </c>
    </row>
  </sheetData>
  <mergeCells count="7">
    <mergeCell ref="A2:A19"/>
    <mergeCell ref="B3:B4"/>
    <mergeCell ref="A1:C1"/>
    <mergeCell ref="L3:N3"/>
    <mergeCell ref="I3:K3"/>
    <mergeCell ref="F3:H3"/>
    <mergeCell ref="C3:E3"/>
  </mergeCells>
  <hyperlinks>
    <hyperlink ref="A1:B1" location="CONTENTS!A1" display="Back to contents" xr:uid="{00000000-0004-0000-0A00-000000000000}"/>
  </hyperlinks>
  <printOptions verticalCentered="1"/>
  <pageMargins left="0.4" right="0.4" top="0.4" bottom="0.4" header="0.23622047244094499" footer="0.34"/>
  <pageSetup paperSize="9" orientation="landscape" horizontalDpi="4294967294" verticalDpi="429496729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R17"/>
  <sheetViews>
    <sheetView workbookViewId="0">
      <selection sqref="A1:B1"/>
    </sheetView>
  </sheetViews>
  <sheetFormatPr defaultRowHeight="15.75"/>
  <cols>
    <col min="1" max="1" width="4" style="303" customWidth="1"/>
    <col min="2" max="2" width="8.28515625" style="306" customWidth="1"/>
    <col min="3" max="17" width="8.42578125" style="303" customWidth="1"/>
    <col min="18" max="16384" width="9.140625" style="303"/>
  </cols>
  <sheetData>
    <row r="1" spans="1:18">
      <c r="A1" s="1734" t="s">
        <v>3</v>
      </c>
      <c r="B1" s="1734"/>
      <c r="C1" s="1734"/>
    </row>
    <row r="2" spans="1:18" s="305" customFormat="1" ht="21" customHeight="1">
      <c r="A2" s="1763"/>
      <c r="B2" s="304" t="s">
        <v>622</v>
      </c>
    </row>
    <row r="3" spans="1:18" s="305" customFormat="1" ht="21" customHeight="1">
      <c r="A3" s="1763"/>
      <c r="B3" s="304" t="s">
        <v>690</v>
      </c>
    </row>
    <row r="4" spans="1:18" ht="14.25" customHeight="1" thickBot="1">
      <c r="A4" s="1763"/>
    </row>
    <row r="5" spans="1:18" ht="36.950000000000003" customHeight="1" thickBot="1">
      <c r="A5" s="1763"/>
      <c r="B5" s="1758" t="s">
        <v>103</v>
      </c>
      <c r="C5" s="1760" t="s">
        <v>73</v>
      </c>
      <c r="D5" s="1761"/>
      <c r="E5" s="1762"/>
      <c r="F5" s="1760" t="s">
        <v>480</v>
      </c>
      <c r="G5" s="1761"/>
      <c r="H5" s="1762"/>
      <c r="I5" s="1760" t="s">
        <v>621</v>
      </c>
      <c r="J5" s="1761"/>
      <c r="K5" s="1762"/>
      <c r="L5" s="1760" t="s">
        <v>686</v>
      </c>
      <c r="M5" s="1761"/>
      <c r="N5" s="1762"/>
      <c r="O5" s="307"/>
      <c r="P5" s="263" t="s">
        <v>684</v>
      </c>
      <c r="Q5" s="308"/>
    </row>
    <row r="6" spans="1:18" ht="36.950000000000003" customHeight="1" thickBot="1">
      <c r="A6" s="1763"/>
      <c r="B6" s="1764"/>
      <c r="C6" s="309" t="s">
        <v>0</v>
      </c>
      <c r="D6" s="266" t="s">
        <v>1</v>
      </c>
      <c r="E6" s="295" t="s">
        <v>2</v>
      </c>
      <c r="F6" s="309" t="s">
        <v>0</v>
      </c>
      <c r="G6" s="266" t="s">
        <v>1</v>
      </c>
      <c r="H6" s="295" t="s">
        <v>2</v>
      </c>
      <c r="I6" s="309" t="s">
        <v>0</v>
      </c>
      <c r="J6" s="266" t="s">
        <v>1</v>
      </c>
      <c r="K6" s="295" t="s">
        <v>2</v>
      </c>
      <c r="L6" s="309" t="s">
        <v>0</v>
      </c>
      <c r="M6" s="266" t="s">
        <v>1</v>
      </c>
      <c r="N6" s="295" t="s">
        <v>2</v>
      </c>
      <c r="O6" s="309" t="s">
        <v>0</v>
      </c>
      <c r="P6" s="266" t="s">
        <v>1</v>
      </c>
      <c r="Q6" s="295" t="s">
        <v>2</v>
      </c>
    </row>
    <row r="7" spans="1:18" ht="36.950000000000003" customHeight="1">
      <c r="A7" s="1763"/>
      <c r="B7" s="310" t="s">
        <v>90</v>
      </c>
      <c r="C7" s="311">
        <v>940</v>
      </c>
      <c r="D7" s="312">
        <v>725</v>
      </c>
      <c r="E7" s="313">
        <v>1665</v>
      </c>
      <c r="F7" s="311">
        <v>921</v>
      </c>
      <c r="G7" s="312">
        <v>736</v>
      </c>
      <c r="H7" s="313">
        <v>1657</v>
      </c>
      <c r="I7" s="311">
        <v>984</v>
      </c>
      <c r="J7" s="312">
        <v>808</v>
      </c>
      <c r="K7" s="313">
        <v>1792</v>
      </c>
      <c r="L7" s="311">
        <v>996</v>
      </c>
      <c r="M7" s="312">
        <v>810</v>
      </c>
      <c r="N7" s="313">
        <v>1806</v>
      </c>
      <c r="O7" s="311">
        <v>1054</v>
      </c>
      <c r="P7" s="312">
        <v>903</v>
      </c>
      <c r="Q7" s="313">
        <v>1957</v>
      </c>
      <c r="R7"/>
    </row>
    <row r="8" spans="1:18" ht="36.950000000000003" customHeight="1">
      <c r="A8" s="1763"/>
      <c r="B8" s="310" t="s">
        <v>91</v>
      </c>
      <c r="C8" s="311">
        <v>1136</v>
      </c>
      <c r="D8" s="312">
        <v>1137</v>
      </c>
      <c r="E8" s="313">
        <v>2273</v>
      </c>
      <c r="F8" s="311">
        <v>1173</v>
      </c>
      <c r="G8" s="312">
        <v>1178</v>
      </c>
      <c r="H8" s="313">
        <v>2351</v>
      </c>
      <c r="I8" s="311">
        <v>1273</v>
      </c>
      <c r="J8" s="312">
        <v>1264</v>
      </c>
      <c r="K8" s="313">
        <v>2537</v>
      </c>
      <c r="L8" s="311">
        <v>1256</v>
      </c>
      <c r="M8" s="312">
        <v>1246</v>
      </c>
      <c r="N8" s="313">
        <v>2502</v>
      </c>
      <c r="O8" s="311">
        <v>1330</v>
      </c>
      <c r="P8" s="312">
        <v>1364</v>
      </c>
      <c r="Q8" s="313">
        <v>2694</v>
      </c>
      <c r="R8"/>
    </row>
    <row r="9" spans="1:18" ht="36.950000000000003" customHeight="1">
      <c r="A9" s="1763"/>
      <c r="B9" s="310" t="s">
        <v>93</v>
      </c>
      <c r="C9" s="311">
        <v>905</v>
      </c>
      <c r="D9" s="312">
        <v>1263</v>
      </c>
      <c r="E9" s="313">
        <v>2168</v>
      </c>
      <c r="F9" s="311">
        <v>963</v>
      </c>
      <c r="G9" s="312">
        <v>1309</v>
      </c>
      <c r="H9" s="313">
        <v>2272</v>
      </c>
      <c r="I9" s="311">
        <v>1069</v>
      </c>
      <c r="J9" s="312">
        <v>1408</v>
      </c>
      <c r="K9" s="313">
        <v>2477</v>
      </c>
      <c r="L9" s="311">
        <v>1114</v>
      </c>
      <c r="M9" s="312">
        <v>1449</v>
      </c>
      <c r="N9" s="313">
        <v>2563</v>
      </c>
      <c r="O9" s="311">
        <v>1316</v>
      </c>
      <c r="P9" s="312">
        <v>1776</v>
      </c>
      <c r="Q9" s="313">
        <v>3092</v>
      </c>
      <c r="R9"/>
    </row>
    <row r="10" spans="1:18" ht="36.950000000000003" customHeight="1">
      <c r="A10" s="1763"/>
      <c r="B10" s="310" t="s">
        <v>94</v>
      </c>
      <c r="C10" s="311">
        <v>873</v>
      </c>
      <c r="D10" s="312">
        <v>1612</v>
      </c>
      <c r="E10" s="313">
        <v>2485</v>
      </c>
      <c r="F10" s="311">
        <v>829</v>
      </c>
      <c r="G10" s="312">
        <v>1573</v>
      </c>
      <c r="H10" s="313">
        <v>2402</v>
      </c>
      <c r="I10" s="311">
        <v>868</v>
      </c>
      <c r="J10" s="312">
        <v>1692</v>
      </c>
      <c r="K10" s="313">
        <v>2560</v>
      </c>
      <c r="L10" s="311">
        <v>920</v>
      </c>
      <c r="M10" s="312">
        <v>1731</v>
      </c>
      <c r="N10" s="313">
        <v>2651</v>
      </c>
      <c r="O10" s="311">
        <v>1066</v>
      </c>
      <c r="P10" s="312">
        <v>2082</v>
      </c>
      <c r="Q10" s="313">
        <v>3148</v>
      </c>
      <c r="R10"/>
    </row>
    <row r="11" spans="1:18" ht="36.950000000000003" customHeight="1">
      <c r="A11" s="1763"/>
      <c r="B11" s="310" t="s">
        <v>95</v>
      </c>
      <c r="C11" s="311">
        <v>730</v>
      </c>
      <c r="D11" s="312">
        <v>1969</v>
      </c>
      <c r="E11" s="313">
        <v>2699</v>
      </c>
      <c r="F11" s="311">
        <v>754</v>
      </c>
      <c r="G11" s="312">
        <v>1956</v>
      </c>
      <c r="H11" s="313">
        <v>2710</v>
      </c>
      <c r="I11" s="311">
        <v>831</v>
      </c>
      <c r="J11" s="312">
        <v>2014</v>
      </c>
      <c r="K11" s="313">
        <v>2845</v>
      </c>
      <c r="L11" s="311">
        <v>896</v>
      </c>
      <c r="M11" s="312">
        <v>2134</v>
      </c>
      <c r="N11" s="313">
        <v>3030</v>
      </c>
      <c r="O11" s="311">
        <v>1021</v>
      </c>
      <c r="P11" s="312">
        <v>2402</v>
      </c>
      <c r="Q11" s="313">
        <v>3423</v>
      </c>
      <c r="R11"/>
    </row>
    <row r="12" spans="1:18" ht="36.950000000000003" customHeight="1">
      <c r="A12" s="1763"/>
      <c r="B12" s="310" t="s">
        <v>96</v>
      </c>
      <c r="C12" s="311">
        <v>549</v>
      </c>
      <c r="D12" s="312">
        <v>1900</v>
      </c>
      <c r="E12" s="313">
        <v>2449</v>
      </c>
      <c r="F12" s="311">
        <v>522</v>
      </c>
      <c r="G12" s="312">
        <v>1813</v>
      </c>
      <c r="H12" s="313">
        <v>2335</v>
      </c>
      <c r="I12" s="311">
        <v>531</v>
      </c>
      <c r="J12" s="312">
        <v>1849</v>
      </c>
      <c r="K12" s="313">
        <v>2380</v>
      </c>
      <c r="L12" s="311">
        <v>552</v>
      </c>
      <c r="M12" s="312">
        <v>1964</v>
      </c>
      <c r="N12" s="313">
        <v>2516</v>
      </c>
      <c r="O12" s="311">
        <v>734</v>
      </c>
      <c r="P12" s="312">
        <v>2239</v>
      </c>
      <c r="Q12" s="313">
        <v>2973</v>
      </c>
      <c r="R12"/>
    </row>
    <row r="13" spans="1:18" ht="36.950000000000003" customHeight="1">
      <c r="A13" s="1763"/>
      <c r="B13" s="310" t="s">
        <v>98</v>
      </c>
      <c r="C13" s="311">
        <v>383</v>
      </c>
      <c r="D13" s="312">
        <v>1412</v>
      </c>
      <c r="E13" s="313">
        <v>1795</v>
      </c>
      <c r="F13" s="311">
        <v>347</v>
      </c>
      <c r="G13" s="312">
        <v>1414</v>
      </c>
      <c r="H13" s="313">
        <v>1761</v>
      </c>
      <c r="I13" s="311">
        <v>353</v>
      </c>
      <c r="J13" s="312">
        <v>1410</v>
      </c>
      <c r="K13" s="313">
        <v>1763</v>
      </c>
      <c r="L13" s="311">
        <v>367</v>
      </c>
      <c r="M13" s="312">
        <v>1382</v>
      </c>
      <c r="N13" s="313">
        <v>1749</v>
      </c>
      <c r="O13" s="311">
        <v>374</v>
      </c>
      <c r="P13" s="312">
        <v>1439</v>
      </c>
      <c r="Q13" s="313">
        <v>1813</v>
      </c>
      <c r="R13"/>
    </row>
    <row r="14" spans="1:18" ht="36.950000000000003" customHeight="1">
      <c r="A14" s="1763"/>
      <c r="B14" s="310" t="s">
        <v>99</v>
      </c>
      <c r="C14" s="311">
        <v>72</v>
      </c>
      <c r="D14" s="312">
        <v>432</v>
      </c>
      <c r="E14" s="313">
        <v>504</v>
      </c>
      <c r="F14" s="311">
        <v>79</v>
      </c>
      <c r="G14" s="312">
        <v>443</v>
      </c>
      <c r="H14" s="313">
        <v>522</v>
      </c>
      <c r="I14" s="311">
        <v>113</v>
      </c>
      <c r="J14" s="312">
        <v>481</v>
      </c>
      <c r="K14" s="313">
        <v>594</v>
      </c>
      <c r="L14" s="311">
        <v>96</v>
      </c>
      <c r="M14" s="312">
        <v>521</v>
      </c>
      <c r="N14" s="313">
        <v>617</v>
      </c>
      <c r="O14" s="311">
        <v>118</v>
      </c>
      <c r="P14" s="312">
        <v>566</v>
      </c>
      <c r="Q14" s="313">
        <v>684</v>
      </c>
      <c r="R14"/>
    </row>
    <row r="15" spans="1:18" ht="36.950000000000003" customHeight="1" thickBot="1">
      <c r="A15" s="1763"/>
      <c r="B15" s="310" t="s">
        <v>101</v>
      </c>
      <c r="C15" s="311">
        <v>26</v>
      </c>
      <c r="D15" s="312">
        <v>96</v>
      </c>
      <c r="E15" s="313">
        <v>122</v>
      </c>
      <c r="F15" s="311">
        <v>25</v>
      </c>
      <c r="G15" s="312">
        <v>112</v>
      </c>
      <c r="H15" s="313">
        <v>137</v>
      </c>
      <c r="I15" s="311">
        <v>15</v>
      </c>
      <c r="J15" s="312">
        <v>120</v>
      </c>
      <c r="K15" s="313">
        <v>135</v>
      </c>
      <c r="L15" s="311">
        <v>17</v>
      </c>
      <c r="M15" s="312">
        <v>135</v>
      </c>
      <c r="N15" s="313">
        <v>152</v>
      </c>
      <c r="O15" s="311">
        <v>20</v>
      </c>
      <c r="P15" s="312">
        <v>133</v>
      </c>
      <c r="Q15" s="313">
        <v>153</v>
      </c>
      <c r="R15"/>
    </row>
    <row r="16" spans="1:18" ht="36.950000000000003" customHeight="1" thickTop="1" thickBot="1">
      <c r="A16" s="1763"/>
      <c r="B16" s="314" t="s">
        <v>102</v>
      </c>
      <c r="C16" s="315">
        <v>5614</v>
      </c>
      <c r="D16" s="315">
        <v>10546</v>
      </c>
      <c r="E16" s="318">
        <v>16160</v>
      </c>
      <c r="F16" s="315">
        <v>5613</v>
      </c>
      <c r="G16" s="315">
        <v>10534</v>
      </c>
      <c r="H16" s="318">
        <v>16147</v>
      </c>
      <c r="I16" s="315">
        <v>6037</v>
      </c>
      <c r="J16" s="315">
        <v>11046</v>
      </c>
      <c r="K16" s="318">
        <v>17083</v>
      </c>
      <c r="L16" s="315">
        <v>6214</v>
      </c>
      <c r="M16" s="315">
        <v>11372</v>
      </c>
      <c r="N16" s="318">
        <v>17586</v>
      </c>
      <c r="O16" s="315">
        <v>7033</v>
      </c>
      <c r="P16" s="315">
        <v>12904</v>
      </c>
      <c r="Q16" s="318">
        <v>19937</v>
      </c>
      <c r="R16"/>
    </row>
    <row r="17" spans="1:2" ht="18" customHeight="1" thickTop="1">
      <c r="A17" s="1763"/>
      <c r="B17" s="285" t="s">
        <v>645</v>
      </c>
    </row>
  </sheetData>
  <mergeCells count="7">
    <mergeCell ref="A2:A17"/>
    <mergeCell ref="B5:B6"/>
    <mergeCell ref="A1:C1"/>
    <mergeCell ref="L5:N5"/>
    <mergeCell ref="I5:K5"/>
    <mergeCell ref="F5:H5"/>
    <mergeCell ref="C5:E5"/>
  </mergeCells>
  <hyperlinks>
    <hyperlink ref="A1:B1" location="CONTENTS!A1" display="Back to contents" xr:uid="{00000000-0004-0000-0B00-000000000000}"/>
  </hyperlinks>
  <pageMargins left="0.4" right="0.4" top="0.4" bottom="0.4" header="0.196850393700787" footer="0.23622047244094499"/>
  <pageSetup paperSize="9" orientation="landscape" horizontalDpi="4294967294" vertic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Q17"/>
  <sheetViews>
    <sheetView zoomScaleNormal="100" workbookViewId="0">
      <selection sqref="A1:B1"/>
    </sheetView>
  </sheetViews>
  <sheetFormatPr defaultRowHeight="15.75"/>
  <cols>
    <col min="1" max="1" width="5.5703125" style="303" customWidth="1"/>
    <col min="2" max="2" width="8.42578125" style="306" customWidth="1"/>
    <col min="3" max="17" width="8.42578125" style="303" customWidth="1"/>
    <col min="18" max="16384" width="9.140625" style="303"/>
  </cols>
  <sheetData>
    <row r="1" spans="1:17">
      <c r="A1" s="1734" t="s">
        <v>3</v>
      </c>
      <c r="B1" s="1734"/>
      <c r="C1" s="1734"/>
    </row>
    <row r="2" spans="1:17" s="305" customFormat="1" ht="19.5" customHeight="1">
      <c r="A2" s="1757"/>
      <c r="B2" s="304" t="s">
        <v>623</v>
      </c>
    </row>
    <row r="3" spans="1:17" s="305" customFormat="1" ht="21" customHeight="1">
      <c r="A3" s="1757"/>
      <c r="B3" s="304" t="s">
        <v>715</v>
      </c>
    </row>
    <row r="4" spans="1:17" ht="10.5" customHeight="1" thickBot="1">
      <c r="A4" s="1757"/>
    </row>
    <row r="5" spans="1:17" ht="31.5" customHeight="1" thickBot="1">
      <c r="A5" s="1757"/>
      <c r="B5" s="1758" t="s">
        <v>103</v>
      </c>
      <c r="C5" s="1760" t="s">
        <v>73</v>
      </c>
      <c r="D5" s="1761"/>
      <c r="E5" s="1762"/>
      <c r="F5" s="1760" t="s">
        <v>480</v>
      </c>
      <c r="G5" s="1761"/>
      <c r="H5" s="1762"/>
      <c r="I5" s="1760" t="s">
        <v>621</v>
      </c>
      <c r="J5" s="1761"/>
      <c r="K5" s="1762"/>
      <c r="L5" s="1760" t="s">
        <v>686</v>
      </c>
      <c r="M5" s="1761"/>
      <c r="N5" s="1762"/>
      <c r="O5" s="286"/>
      <c r="P5" s="263" t="s">
        <v>684</v>
      </c>
      <c r="Q5" s="294"/>
    </row>
    <row r="6" spans="1:17" ht="33" customHeight="1" thickBot="1">
      <c r="A6" s="1757"/>
      <c r="B6" s="1764"/>
      <c r="C6" s="309" t="s">
        <v>0</v>
      </c>
      <c r="D6" s="266" t="s">
        <v>1</v>
      </c>
      <c r="E6" s="295" t="s">
        <v>2</v>
      </c>
      <c r="F6" s="309" t="s">
        <v>0</v>
      </c>
      <c r="G6" s="266" t="s">
        <v>1</v>
      </c>
      <c r="H6" s="295" t="s">
        <v>2</v>
      </c>
      <c r="I6" s="309" t="s">
        <v>0</v>
      </c>
      <c r="J6" s="266" t="s">
        <v>1</v>
      </c>
      <c r="K6" s="295" t="s">
        <v>2</v>
      </c>
      <c r="L6" s="309" t="s">
        <v>0</v>
      </c>
      <c r="M6" s="266" t="s">
        <v>1</v>
      </c>
      <c r="N6" s="295" t="s">
        <v>2</v>
      </c>
      <c r="O6" s="309" t="s">
        <v>0</v>
      </c>
      <c r="P6" s="266" t="s">
        <v>1</v>
      </c>
      <c r="Q6" s="295" t="s">
        <v>2</v>
      </c>
    </row>
    <row r="7" spans="1:17" ht="37.5" customHeight="1">
      <c r="A7" s="1757"/>
      <c r="B7" s="319" t="s">
        <v>90</v>
      </c>
      <c r="C7" s="320">
        <v>917</v>
      </c>
      <c r="D7" s="321">
        <v>679</v>
      </c>
      <c r="E7" s="322">
        <v>1596</v>
      </c>
      <c r="F7" s="320">
        <v>887</v>
      </c>
      <c r="G7" s="321">
        <v>678</v>
      </c>
      <c r="H7" s="322">
        <v>1565</v>
      </c>
      <c r="I7" s="320">
        <v>949</v>
      </c>
      <c r="J7" s="321">
        <v>745</v>
      </c>
      <c r="K7" s="322">
        <v>1694</v>
      </c>
      <c r="L7" s="320">
        <v>954</v>
      </c>
      <c r="M7" s="321">
        <v>736</v>
      </c>
      <c r="N7" s="322">
        <v>1690</v>
      </c>
      <c r="O7" s="311">
        <v>1005</v>
      </c>
      <c r="P7" s="312">
        <v>823</v>
      </c>
      <c r="Q7" s="313">
        <v>1828</v>
      </c>
    </row>
    <row r="8" spans="1:17" ht="37.5" customHeight="1">
      <c r="A8" s="1757"/>
      <c r="B8" s="319" t="s">
        <v>91</v>
      </c>
      <c r="C8" s="320">
        <v>1102</v>
      </c>
      <c r="D8" s="321">
        <v>1078</v>
      </c>
      <c r="E8" s="322">
        <v>2180</v>
      </c>
      <c r="F8" s="320">
        <v>1134</v>
      </c>
      <c r="G8" s="321">
        <v>1123</v>
      </c>
      <c r="H8" s="322">
        <v>2257</v>
      </c>
      <c r="I8" s="320">
        <v>1228</v>
      </c>
      <c r="J8" s="321">
        <v>1193</v>
      </c>
      <c r="K8" s="322">
        <v>2421</v>
      </c>
      <c r="L8" s="320">
        <v>1207</v>
      </c>
      <c r="M8" s="321">
        <v>1171</v>
      </c>
      <c r="N8" s="322">
        <v>2378</v>
      </c>
      <c r="O8" s="311">
        <v>1278</v>
      </c>
      <c r="P8" s="312">
        <v>1260</v>
      </c>
      <c r="Q8" s="313">
        <v>2538</v>
      </c>
    </row>
    <row r="9" spans="1:17" ht="37.5" customHeight="1">
      <c r="A9" s="1757"/>
      <c r="B9" s="319" t="s">
        <v>93</v>
      </c>
      <c r="C9" s="320">
        <v>859</v>
      </c>
      <c r="D9" s="321">
        <v>1175</v>
      </c>
      <c r="E9" s="322">
        <v>2034</v>
      </c>
      <c r="F9" s="320">
        <v>916</v>
      </c>
      <c r="G9" s="321">
        <v>1211</v>
      </c>
      <c r="H9" s="322">
        <v>2127</v>
      </c>
      <c r="I9" s="320">
        <v>1004</v>
      </c>
      <c r="J9" s="321">
        <v>1295</v>
      </c>
      <c r="K9" s="322">
        <v>2299</v>
      </c>
      <c r="L9" s="320">
        <v>1038</v>
      </c>
      <c r="M9" s="321">
        <v>1342</v>
      </c>
      <c r="N9" s="322">
        <v>2380</v>
      </c>
      <c r="O9" s="311">
        <v>1236</v>
      </c>
      <c r="P9" s="312">
        <v>1659</v>
      </c>
      <c r="Q9" s="313">
        <v>2895</v>
      </c>
    </row>
    <row r="10" spans="1:17" ht="37.5" customHeight="1">
      <c r="A10" s="1757"/>
      <c r="B10" s="319" t="s">
        <v>94</v>
      </c>
      <c r="C10" s="320">
        <v>813</v>
      </c>
      <c r="D10" s="321">
        <v>1468</v>
      </c>
      <c r="E10" s="322">
        <v>2281</v>
      </c>
      <c r="F10" s="320">
        <v>769</v>
      </c>
      <c r="G10" s="321">
        <v>1422</v>
      </c>
      <c r="H10" s="322">
        <v>2191</v>
      </c>
      <c r="I10" s="320">
        <v>804</v>
      </c>
      <c r="J10" s="321">
        <v>1525</v>
      </c>
      <c r="K10" s="322">
        <v>2329</v>
      </c>
      <c r="L10" s="320">
        <v>853</v>
      </c>
      <c r="M10" s="321">
        <v>1550</v>
      </c>
      <c r="N10" s="322">
        <v>2403</v>
      </c>
      <c r="O10" s="311">
        <v>974</v>
      </c>
      <c r="P10" s="312">
        <v>1885</v>
      </c>
      <c r="Q10" s="313">
        <v>2859</v>
      </c>
    </row>
    <row r="11" spans="1:17" ht="37.5" customHeight="1">
      <c r="A11" s="1757"/>
      <c r="B11" s="319" t="s">
        <v>95</v>
      </c>
      <c r="C11" s="320">
        <v>682</v>
      </c>
      <c r="D11" s="321">
        <v>1833</v>
      </c>
      <c r="E11" s="322">
        <v>2515</v>
      </c>
      <c r="F11" s="320">
        <v>697</v>
      </c>
      <c r="G11" s="321">
        <v>1804</v>
      </c>
      <c r="H11" s="322">
        <v>2501</v>
      </c>
      <c r="I11" s="320">
        <v>758</v>
      </c>
      <c r="J11" s="321">
        <v>1844</v>
      </c>
      <c r="K11" s="322">
        <v>2602</v>
      </c>
      <c r="L11" s="320">
        <v>820</v>
      </c>
      <c r="M11" s="321">
        <v>1944</v>
      </c>
      <c r="N11" s="322">
        <v>2764</v>
      </c>
      <c r="O11" s="311">
        <v>938</v>
      </c>
      <c r="P11" s="312">
        <v>2218</v>
      </c>
      <c r="Q11" s="313">
        <v>3156</v>
      </c>
    </row>
    <row r="12" spans="1:17" ht="37.5" customHeight="1">
      <c r="A12" s="1757"/>
      <c r="B12" s="319" t="s">
        <v>96</v>
      </c>
      <c r="C12" s="320">
        <v>527</v>
      </c>
      <c r="D12" s="321">
        <v>1808</v>
      </c>
      <c r="E12" s="322">
        <v>2335</v>
      </c>
      <c r="F12" s="320">
        <v>489</v>
      </c>
      <c r="G12" s="321">
        <v>1721</v>
      </c>
      <c r="H12" s="322">
        <v>2210</v>
      </c>
      <c r="I12" s="320">
        <v>491</v>
      </c>
      <c r="J12" s="321">
        <v>1741</v>
      </c>
      <c r="K12" s="322">
        <v>2232</v>
      </c>
      <c r="L12" s="320">
        <v>500</v>
      </c>
      <c r="M12" s="321">
        <v>1841</v>
      </c>
      <c r="N12" s="322">
        <v>2341</v>
      </c>
      <c r="O12" s="311">
        <v>684</v>
      </c>
      <c r="P12" s="312">
        <v>2098</v>
      </c>
      <c r="Q12" s="313">
        <v>2782</v>
      </c>
    </row>
    <row r="13" spans="1:17" ht="37.5" customHeight="1">
      <c r="A13" s="1757"/>
      <c r="B13" s="319" t="s">
        <v>98</v>
      </c>
      <c r="C13" s="320">
        <v>369</v>
      </c>
      <c r="D13" s="321">
        <v>1368</v>
      </c>
      <c r="E13" s="322">
        <v>1737</v>
      </c>
      <c r="F13" s="320">
        <v>331</v>
      </c>
      <c r="G13" s="321">
        <v>1359</v>
      </c>
      <c r="H13" s="322">
        <v>1690</v>
      </c>
      <c r="I13" s="320">
        <v>337</v>
      </c>
      <c r="J13" s="321">
        <v>1345</v>
      </c>
      <c r="K13" s="322">
        <v>1682</v>
      </c>
      <c r="L13" s="320">
        <v>350</v>
      </c>
      <c r="M13" s="321">
        <v>1322</v>
      </c>
      <c r="N13" s="322">
        <v>1672</v>
      </c>
      <c r="O13" s="311">
        <v>356</v>
      </c>
      <c r="P13" s="312">
        <v>1385</v>
      </c>
      <c r="Q13" s="313">
        <v>1741</v>
      </c>
    </row>
    <row r="14" spans="1:17" ht="37.5" customHeight="1">
      <c r="A14" s="1757"/>
      <c r="B14" s="319" t="s">
        <v>99</v>
      </c>
      <c r="C14" s="320">
        <v>67</v>
      </c>
      <c r="D14" s="321">
        <v>412</v>
      </c>
      <c r="E14" s="322">
        <v>479</v>
      </c>
      <c r="F14" s="320">
        <v>75</v>
      </c>
      <c r="G14" s="321">
        <v>420</v>
      </c>
      <c r="H14" s="322">
        <v>495</v>
      </c>
      <c r="I14" s="320">
        <v>108</v>
      </c>
      <c r="J14" s="321">
        <v>459</v>
      </c>
      <c r="K14" s="322">
        <v>567</v>
      </c>
      <c r="L14" s="320">
        <v>91</v>
      </c>
      <c r="M14" s="321">
        <v>496</v>
      </c>
      <c r="N14" s="322">
        <v>587</v>
      </c>
      <c r="O14" s="311">
        <v>114</v>
      </c>
      <c r="P14" s="312">
        <v>540</v>
      </c>
      <c r="Q14" s="313">
        <v>654</v>
      </c>
    </row>
    <row r="15" spans="1:17" ht="37.5" customHeight="1" thickBot="1">
      <c r="A15" s="1757"/>
      <c r="B15" s="319" t="s">
        <v>101</v>
      </c>
      <c r="C15" s="323">
        <v>24</v>
      </c>
      <c r="D15" s="321">
        <v>92</v>
      </c>
      <c r="E15" s="322">
        <v>116</v>
      </c>
      <c r="F15" s="323">
        <v>24</v>
      </c>
      <c r="G15" s="321">
        <v>107</v>
      </c>
      <c r="H15" s="322">
        <v>131</v>
      </c>
      <c r="I15" s="323">
        <v>15</v>
      </c>
      <c r="J15" s="321">
        <v>115</v>
      </c>
      <c r="K15" s="322">
        <v>130</v>
      </c>
      <c r="L15" s="323">
        <v>17</v>
      </c>
      <c r="M15" s="321">
        <v>131</v>
      </c>
      <c r="N15" s="322">
        <v>148</v>
      </c>
      <c r="O15" s="311">
        <v>17</v>
      </c>
      <c r="P15" s="312">
        <v>126</v>
      </c>
      <c r="Q15" s="313">
        <v>143</v>
      </c>
    </row>
    <row r="16" spans="1:17" ht="37.5" customHeight="1" thickTop="1" thickBot="1">
      <c r="A16" s="1757"/>
      <c r="B16" s="324" t="s">
        <v>102</v>
      </c>
      <c r="C16" s="325">
        <v>5360</v>
      </c>
      <c r="D16" s="328">
        <v>9913</v>
      </c>
      <c r="E16" s="327">
        <v>15273</v>
      </c>
      <c r="F16" s="325">
        <v>5322</v>
      </c>
      <c r="G16" s="328">
        <v>9845</v>
      </c>
      <c r="H16" s="327">
        <v>15167</v>
      </c>
      <c r="I16" s="325">
        <v>5694</v>
      </c>
      <c r="J16" s="328">
        <v>10262</v>
      </c>
      <c r="K16" s="327">
        <v>15956</v>
      </c>
      <c r="L16" s="325">
        <v>5830</v>
      </c>
      <c r="M16" s="328">
        <v>10533</v>
      </c>
      <c r="N16" s="327">
        <v>16363</v>
      </c>
      <c r="O16" s="315">
        <v>6602</v>
      </c>
      <c r="P16" s="315">
        <v>11994</v>
      </c>
      <c r="Q16" s="318">
        <v>18596</v>
      </c>
    </row>
    <row r="17" spans="2:2" ht="18" customHeight="1" thickTop="1">
      <c r="B17" s="285" t="s">
        <v>645</v>
      </c>
    </row>
  </sheetData>
  <mergeCells count="7">
    <mergeCell ref="A2:A16"/>
    <mergeCell ref="B5:B6"/>
    <mergeCell ref="A1:C1"/>
    <mergeCell ref="I5:K5"/>
    <mergeCell ref="L5:N5"/>
    <mergeCell ref="F5:H5"/>
    <mergeCell ref="C5:E5"/>
  </mergeCells>
  <hyperlinks>
    <hyperlink ref="A1:B1" location="CONTENTS!A1" display="Back to contents" xr:uid="{00000000-0004-0000-0C00-000000000000}"/>
  </hyperlinks>
  <printOptions verticalCentered="1"/>
  <pageMargins left="0.4" right="0.4" top="0.4" bottom="0.4" header="0.196850393700787" footer="0.23622047244094499"/>
  <pageSetup paperSize="9" orientation="landscape" horizontalDpi="4294967294" vertic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Q17"/>
  <sheetViews>
    <sheetView workbookViewId="0">
      <selection sqref="A1:B1"/>
    </sheetView>
  </sheetViews>
  <sheetFormatPr defaultRowHeight="15.75"/>
  <cols>
    <col min="1" max="1" width="5.85546875" style="303" customWidth="1"/>
    <col min="2" max="17" width="8.28515625" style="303" customWidth="1"/>
    <col min="18" max="16384" width="9.140625" style="303"/>
  </cols>
  <sheetData>
    <row r="1" spans="1:17">
      <c r="A1" s="1734" t="s">
        <v>3</v>
      </c>
      <c r="B1" s="1734"/>
    </row>
    <row r="2" spans="1:17" s="305" customFormat="1" ht="19.5" customHeight="1">
      <c r="A2" s="1763"/>
      <c r="B2" s="304" t="s">
        <v>624</v>
      </c>
    </row>
    <row r="3" spans="1:17" s="305" customFormat="1" ht="21" customHeight="1">
      <c r="A3" s="1763"/>
      <c r="B3" s="304" t="s">
        <v>690</v>
      </c>
    </row>
    <row r="4" spans="1:17" ht="6" customHeight="1" thickBot="1">
      <c r="A4" s="1763"/>
      <c r="B4" s="306"/>
    </row>
    <row r="5" spans="1:17" ht="30" customHeight="1" thickBot="1">
      <c r="A5" s="1763"/>
      <c r="B5" s="1758" t="s">
        <v>103</v>
      </c>
      <c r="C5" s="1760" t="s">
        <v>73</v>
      </c>
      <c r="D5" s="1761"/>
      <c r="E5" s="1762"/>
      <c r="F5" s="1760" t="s">
        <v>480</v>
      </c>
      <c r="G5" s="1761"/>
      <c r="H5" s="1762"/>
      <c r="I5" s="1760" t="s">
        <v>621</v>
      </c>
      <c r="J5" s="1761"/>
      <c r="K5" s="1762"/>
      <c r="L5" s="1760" t="s">
        <v>686</v>
      </c>
      <c r="M5" s="1761"/>
      <c r="N5" s="1762"/>
      <c r="O5" s="329"/>
      <c r="P5" s="263" t="s">
        <v>684</v>
      </c>
      <c r="Q5" s="330"/>
    </row>
    <row r="6" spans="1:17" ht="35.25" customHeight="1" thickBot="1">
      <c r="A6" s="1763"/>
      <c r="B6" s="1764"/>
      <c r="C6" s="265" t="s">
        <v>0</v>
      </c>
      <c r="D6" s="266" t="s">
        <v>1</v>
      </c>
      <c r="E6" s="295" t="s">
        <v>2</v>
      </c>
      <c r="F6" s="265" t="s">
        <v>0</v>
      </c>
      <c r="G6" s="266" t="s">
        <v>1</v>
      </c>
      <c r="H6" s="295" t="s">
        <v>2</v>
      </c>
      <c r="I6" s="265" t="s">
        <v>0</v>
      </c>
      <c r="J6" s="266" t="s">
        <v>1</v>
      </c>
      <c r="K6" s="295" t="s">
        <v>2</v>
      </c>
      <c r="L6" s="265" t="s">
        <v>0</v>
      </c>
      <c r="M6" s="266" t="s">
        <v>1</v>
      </c>
      <c r="N6" s="295" t="s">
        <v>2</v>
      </c>
      <c r="O6" s="265" t="s">
        <v>0</v>
      </c>
      <c r="P6" s="266" t="s">
        <v>1</v>
      </c>
      <c r="Q6" s="295" t="s">
        <v>2</v>
      </c>
    </row>
    <row r="7" spans="1:17" ht="38.25" customHeight="1">
      <c r="A7" s="1763"/>
      <c r="B7" s="331" t="s">
        <v>90</v>
      </c>
      <c r="C7" s="332">
        <v>23</v>
      </c>
      <c r="D7" s="311">
        <v>46</v>
      </c>
      <c r="E7" s="333">
        <v>69</v>
      </c>
      <c r="F7" s="334">
        <v>34</v>
      </c>
      <c r="G7" s="335">
        <v>58</v>
      </c>
      <c r="H7" s="333">
        <v>92</v>
      </c>
      <c r="I7" s="334">
        <v>35</v>
      </c>
      <c r="J7" s="335">
        <v>63</v>
      </c>
      <c r="K7" s="333">
        <v>98</v>
      </c>
      <c r="L7" s="334">
        <v>42</v>
      </c>
      <c r="M7" s="335">
        <v>74</v>
      </c>
      <c r="N7" s="333">
        <v>116</v>
      </c>
      <c r="O7" s="311">
        <v>49</v>
      </c>
      <c r="P7" s="312">
        <v>80</v>
      </c>
      <c r="Q7" s="313">
        <v>129</v>
      </c>
    </row>
    <row r="8" spans="1:17" ht="38.25" customHeight="1">
      <c r="A8" s="1763"/>
      <c r="B8" s="310" t="s">
        <v>91</v>
      </c>
      <c r="C8" s="332">
        <v>34</v>
      </c>
      <c r="D8" s="311">
        <v>59</v>
      </c>
      <c r="E8" s="333">
        <v>93</v>
      </c>
      <c r="F8" s="334">
        <v>39</v>
      </c>
      <c r="G8" s="312">
        <v>55</v>
      </c>
      <c r="H8" s="333">
        <v>94</v>
      </c>
      <c r="I8" s="334">
        <v>45</v>
      </c>
      <c r="J8" s="312">
        <v>71</v>
      </c>
      <c r="K8" s="333">
        <v>116</v>
      </c>
      <c r="L8" s="334">
        <v>49</v>
      </c>
      <c r="M8" s="312">
        <v>75</v>
      </c>
      <c r="N8" s="333">
        <v>124</v>
      </c>
      <c r="O8" s="311">
        <v>52</v>
      </c>
      <c r="P8" s="312">
        <v>104</v>
      </c>
      <c r="Q8" s="313">
        <v>156</v>
      </c>
    </row>
    <row r="9" spans="1:17" ht="38.25" customHeight="1">
      <c r="A9" s="1763"/>
      <c r="B9" s="310" t="s">
        <v>93</v>
      </c>
      <c r="C9" s="332">
        <v>46</v>
      </c>
      <c r="D9" s="311">
        <v>88</v>
      </c>
      <c r="E9" s="333">
        <v>134</v>
      </c>
      <c r="F9" s="334">
        <v>47</v>
      </c>
      <c r="G9" s="312">
        <v>98</v>
      </c>
      <c r="H9" s="333">
        <v>145</v>
      </c>
      <c r="I9" s="334">
        <v>65</v>
      </c>
      <c r="J9" s="312">
        <v>113</v>
      </c>
      <c r="K9" s="333">
        <v>178</v>
      </c>
      <c r="L9" s="334">
        <v>76</v>
      </c>
      <c r="M9" s="312">
        <v>107</v>
      </c>
      <c r="N9" s="333">
        <v>183</v>
      </c>
      <c r="O9" s="311">
        <v>80</v>
      </c>
      <c r="P9" s="312">
        <v>117</v>
      </c>
      <c r="Q9" s="313">
        <v>197</v>
      </c>
    </row>
    <row r="10" spans="1:17" ht="38.25" customHeight="1">
      <c r="A10" s="1763"/>
      <c r="B10" s="310" t="s">
        <v>94</v>
      </c>
      <c r="C10" s="332">
        <v>60</v>
      </c>
      <c r="D10" s="311">
        <v>144</v>
      </c>
      <c r="E10" s="333">
        <v>204</v>
      </c>
      <c r="F10" s="334">
        <v>60</v>
      </c>
      <c r="G10" s="312">
        <v>151</v>
      </c>
      <c r="H10" s="333">
        <v>211</v>
      </c>
      <c r="I10" s="334">
        <v>64</v>
      </c>
      <c r="J10" s="312">
        <v>167</v>
      </c>
      <c r="K10" s="333">
        <v>231</v>
      </c>
      <c r="L10" s="334">
        <v>67</v>
      </c>
      <c r="M10" s="312">
        <v>181</v>
      </c>
      <c r="N10" s="333">
        <v>248</v>
      </c>
      <c r="O10" s="311">
        <v>92</v>
      </c>
      <c r="P10" s="312">
        <v>197</v>
      </c>
      <c r="Q10" s="313">
        <v>289</v>
      </c>
    </row>
    <row r="11" spans="1:17" ht="38.25" customHeight="1">
      <c r="A11" s="1763"/>
      <c r="B11" s="310" t="s">
        <v>95</v>
      </c>
      <c r="C11" s="332">
        <v>48</v>
      </c>
      <c r="D11" s="311">
        <v>136</v>
      </c>
      <c r="E11" s="333">
        <v>184</v>
      </c>
      <c r="F11" s="334">
        <v>57</v>
      </c>
      <c r="G11" s="312">
        <v>152</v>
      </c>
      <c r="H11" s="333">
        <v>209</v>
      </c>
      <c r="I11" s="334">
        <v>73</v>
      </c>
      <c r="J11" s="312">
        <v>170</v>
      </c>
      <c r="K11" s="333">
        <v>243</v>
      </c>
      <c r="L11" s="334">
        <v>76</v>
      </c>
      <c r="M11" s="312">
        <v>190</v>
      </c>
      <c r="N11" s="333">
        <v>266</v>
      </c>
      <c r="O11" s="311">
        <v>83</v>
      </c>
      <c r="P11" s="312">
        <v>184</v>
      </c>
      <c r="Q11" s="313">
        <v>267</v>
      </c>
    </row>
    <row r="12" spans="1:17" ht="38.25" customHeight="1">
      <c r="A12" s="1763"/>
      <c r="B12" s="310" t="s">
        <v>96</v>
      </c>
      <c r="C12" s="332">
        <v>22</v>
      </c>
      <c r="D12" s="311">
        <v>92</v>
      </c>
      <c r="E12" s="333">
        <v>114</v>
      </c>
      <c r="F12" s="334">
        <v>33</v>
      </c>
      <c r="G12" s="312">
        <v>92</v>
      </c>
      <c r="H12" s="333">
        <v>125</v>
      </c>
      <c r="I12" s="334">
        <v>40</v>
      </c>
      <c r="J12" s="312">
        <v>108</v>
      </c>
      <c r="K12" s="333">
        <v>148</v>
      </c>
      <c r="L12" s="334">
        <v>52</v>
      </c>
      <c r="M12" s="312">
        <v>123</v>
      </c>
      <c r="N12" s="333">
        <v>175</v>
      </c>
      <c r="O12" s="311">
        <v>50</v>
      </c>
      <c r="P12" s="312">
        <v>141</v>
      </c>
      <c r="Q12" s="313">
        <v>191</v>
      </c>
    </row>
    <row r="13" spans="1:17" ht="38.25" customHeight="1">
      <c r="A13" s="1763"/>
      <c r="B13" s="310" t="s">
        <v>98</v>
      </c>
      <c r="C13" s="332">
        <v>14</v>
      </c>
      <c r="D13" s="311">
        <v>44</v>
      </c>
      <c r="E13" s="333">
        <v>58</v>
      </c>
      <c r="F13" s="334">
        <v>16</v>
      </c>
      <c r="G13" s="312">
        <v>55</v>
      </c>
      <c r="H13" s="333">
        <v>71</v>
      </c>
      <c r="I13" s="334">
        <v>16</v>
      </c>
      <c r="J13" s="312">
        <v>65</v>
      </c>
      <c r="K13" s="333">
        <v>81</v>
      </c>
      <c r="L13" s="334">
        <v>17</v>
      </c>
      <c r="M13" s="312">
        <v>60</v>
      </c>
      <c r="N13" s="333">
        <v>77</v>
      </c>
      <c r="O13" s="311">
        <v>18</v>
      </c>
      <c r="P13" s="312">
        <v>54</v>
      </c>
      <c r="Q13" s="313">
        <v>72</v>
      </c>
    </row>
    <row r="14" spans="1:17" ht="38.25" customHeight="1">
      <c r="A14" s="1763"/>
      <c r="B14" s="310" t="s">
        <v>99</v>
      </c>
      <c r="C14" s="332">
        <v>5</v>
      </c>
      <c r="D14" s="311">
        <v>20</v>
      </c>
      <c r="E14" s="333">
        <v>25</v>
      </c>
      <c r="F14" s="334">
        <v>4</v>
      </c>
      <c r="G14" s="312">
        <v>23</v>
      </c>
      <c r="H14" s="333">
        <v>27</v>
      </c>
      <c r="I14" s="334">
        <v>5</v>
      </c>
      <c r="J14" s="312">
        <v>22</v>
      </c>
      <c r="K14" s="333">
        <v>27</v>
      </c>
      <c r="L14" s="334">
        <v>5</v>
      </c>
      <c r="M14" s="312">
        <v>25</v>
      </c>
      <c r="N14" s="333">
        <v>30</v>
      </c>
      <c r="O14" s="311">
        <v>4</v>
      </c>
      <c r="P14" s="312">
        <v>26</v>
      </c>
      <c r="Q14" s="313">
        <v>30</v>
      </c>
    </row>
    <row r="15" spans="1:17" ht="38.25" customHeight="1" thickBot="1">
      <c r="A15" s="1763"/>
      <c r="B15" s="310" t="s">
        <v>101</v>
      </c>
      <c r="C15" s="332">
        <v>2</v>
      </c>
      <c r="D15" s="311">
        <v>4</v>
      </c>
      <c r="E15" s="333">
        <v>6</v>
      </c>
      <c r="F15" s="334">
        <v>1</v>
      </c>
      <c r="G15" s="312">
        <v>5</v>
      </c>
      <c r="H15" s="333">
        <v>6</v>
      </c>
      <c r="I15" s="334">
        <v>0</v>
      </c>
      <c r="J15" s="312">
        <v>5</v>
      </c>
      <c r="K15" s="333">
        <v>5</v>
      </c>
      <c r="L15" s="334">
        <v>0</v>
      </c>
      <c r="M15" s="312">
        <v>4</v>
      </c>
      <c r="N15" s="333">
        <v>4</v>
      </c>
      <c r="O15" s="311">
        <v>3</v>
      </c>
      <c r="P15" s="312">
        <v>7</v>
      </c>
      <c r="Q15" s="313">
        <v>10</v>
      </c>
    </row>
    <row r="16" spans="1:17" ht="38.25" customHeight="1" thickTop="1" thickBot="1">
      <c r="A16" s="1763"/>
      <c r="B16" s="314" t="s">
        <v>102</v>
      </c>
      <c r="C16" s="337">
        <v>254</v>
      </c>
      <c r="D16" s="336">
        <v>633</v>
      </c>
      <c r="E16" s="317">
        <v>887</v>
      </c>
      <c r="F16" s="338">
        <v>291</v>
      </c>
      <c r="G16" s="316">
        <v>689</v>
      </c>
      <c r="H16" s="317">
        <v>980</v>
      </c>
      <c r="I16" s="338">
        <v>343</v>
      </c>
      <c r="J16" s="316">
        <v>784</v>
      </c>
      <c r="K16" s="317">
        <v>1127</v>
      </c>
      <c r="L16" s="338">
        <v>384</v>
      </c>
      <c r="M16" s="316">
        <v>839</v>
      </c>
      <c r="N16" s="317">
        <v>1223</v>
      </c>
      <c r="O16" s="315">
        <v>431</v>
      </c>
      <c r="P16" s="315">
        <v>910</v>
      </c>
      <c r="Q16" s="318">
        <v>1341</v>
      </c>
    </row>
    <row r="17" spans="2:2" ht="18" customHeight="1" thickTop="1">
      <c r="B17" s="285" t="s">
        <v>645</v>
      </c>
    </row>
  </sheetData>
  <mergeCells count="7">
    <mergeCell ref="I5:K5"/>
    <mergeCell ref="L5:N5"/>
    <mergeCell ref="A2:A16"/>
    <mergeCell ref="B5:B6"/>
    <mergeCell ref="A1:B1"/>
    <mergeCell ref="C5:E5"/>
    <mergeCell ref="F5:H5"/>
  </mergeCells>
  <hyperlinks>
    <hyperlink ref="A1:B1" location="CONTENTS!A1" display="Back to contents" xr:uid="{00000000-0004-0000-0D00-000000000000}"/>
  </hyperlinks>
  <pageMargins left="0.4" right="0.4" top="0.4" bottom="0.4" header="0.196850393700787" footer="0.27559055118110198"/>
  <pageSetup paperSize="9" orientation="landscape" horizontalDpi="4294967294" vertic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S26"/>
  <sheetViews>
    <sheetView workbookViewId="0">
      <selection sqref="A1:B1"/>
    </sheetView>
  </sheetViews>
  <sheetFormatPr defaultRowHeight="15.75"/>
  <cols>
    <col min="1" max="1" width="5.28515625" style="303" customWidth="1"/>
    <col min="2" max="2" width="7.5703125" style="339" customWidth="1"/>
    <col min="3" max="3" width="8" style="303" customWidth="1"/>
    <col min="4" max="5" width="8.140625" style="303" customWidth="1"/>
    <col min="6" max="7" width="8.42578125" style="303" customWidth="1"/>
    <col min="8" max="8" width="9.140625" style="303" customWidth="1"/>
    <col min="9" max="10" width="8.42578125" style="303" customWidth="1"/>
    <col min="11" max="11" width="9.5703125" style="303" bestFit="1" customWidth="1"/>
    <col min="12" max="12" width="8.140625" style="303" customWidth="1"/>
    <col min="13" max="13" width="8.42578125" style="303" customWidth="1"/>
    <col min="14" max="14" width="9" style="303" customWidth="1"/>
    <col min="15" max="15" width="8.140625" style="303" customWidth="1"/>
    <col min="16" max="16" width="9.42578125" style="303" customWidth="1"/>
    <col min="17" max="17" width="9" style="303" customWidth="1"/>
    <col min="18" max="18" width="9.140625" style="303"/>
    <col min="19" max="19" width="9.5703125" style="303" bestFit="1" customWidth="1"/>
    <col min="20" max="16384" width="9.140625" style="303"/>
  </cols>
  <sheetData>
    <row r="1" spans="1:18">
      <c r="A1" s="1734" t="s">
        <v>3</v>
      </c>
      <c r="B1" s="1734"/>
      <c r="C1" s="1734"/>
    </row>
    <row r="2" spans="1:18" s="305" customFormat="1" ht="19.5" customHeight="1">
      <c r="A2" s="1757"/>
      <c r="B2" s="304" t="s">
        <v>691</v>
      </c>
      <c r="C2" s="304"/>
      <c r="D2" s="304"/>
      <c r="E2" s="304"/>
      <c r="F2" s="304"/>
      <c r="G2" s="304"/>
      <c r="H2" s="304"/>
      <c r="I2" s="304"/>
      <c r="J2" s="304"/>
      <c r="K2" s="304"/>
      <c r="L2" s="304"/>
      <c r="M2" s="304"/>
      <c r="N2" s="304"/>
      <c r="O2" s="304"/>
      <c r="P2" s="304"/>
      <c r="Q2" s="304"/>
    </row>
    <row r="3" spans="1:18" ht="11.25" customHeight="1" thickBot="1">
      <c r="A3" s="1757"/>
    </row>
    <row r="4" spans="1:18" ht="30.75" customHeight="1" thickBot="1">
      <c r="A4" s="1757"/>
      <c r="B4" s="261" t="s">
        <v>104</v>
      </c>
      <c r="C4" s="1760" t="s">
        <v>73</v>
      </c>
      <c r="D4" s="1761"/>
      <c r="E4" s="1762"/>
      <c r="F4" s="1760" t="s">
        <v>54</v>
      </c>
      <c r="G4" s="1761"/>
      <c r="H4" s="1762"/>
      <c r="I4" s="1760" t="s">
        <v>621</v>
      </c>
      <c r="J4" s="1761"/>
      <c r="K4" s="1762"/>
      <c r="L4" s="1760" t="s">
        <v>686</v>
      </c>
      <c r="M4" s="1761"/>
      <c r="N4" s="1762"/>
      <c r="O4" s="1760" t="s">
        <v>684</v>
      </c>
      <c r="P4" s="1761"/>
      <c r="Q4" s="1762"/>
    </row>
    <row r="5" spans="1:18" ht="31.5" customHeight="1" thickBot="1">
      <c r="A5" s="1757"/>
      <c r="B5" s="340"/>
      <c r="C5" s="341" t="s">
        <v>0</v>
      </c>
      <c r="D5" s="341" t="s">
        <v>1</v>
      </c>
      <c r="E5" s="295" t="s">
        <v>2</v>
      </c>
      <c r="F5" s="341" t="s">
        <v>0</v>
      </c>
      <c r="G5" s="341" t="s">
        <v>1</v>
      </c>
      <c r="H5" s="295" t="s">
        <v>2</v>
      </c>
      <c r="I5" s="341" t="s">
        <v>0</v>
      </c>
      <c r="J5" s="341" t="s">
        <v>1</v>
      </c>
      <c r="K5" s="295" t="s">
        <v>2</v>
      </c>
      <c r="L5" s="341" t="s">
        <v>0</v>
      </c>
      <c r="M5" s="341" t="s">
        <v>1</v>
      </c>
      <c r="N5" s="295" t="s">
        <v>2</v>
      </c>
      <c r="O5" s="341" t="s">
        <v>0</v>
      </c>
      <c r="P5" s="341" t="s">
        <v>1</v>
      </c>
      <c r="Q5" s="295" t="s">
        <v>2</v>
      </c>
    </row>
    <row r="6" spans="1:18" ht="20.100000000000001" customHeight="1">
      <c r="A6" s="1757"/>
      <c r="B6" s="342">
        <v>60</v>
      </c>
      <c r="C6" s="343">
        <v>5285</v>
      </c>
      <c r="D6" s="343">
        <v>4764</v>
      </c>
      <c r="E6" s="322">
        <v>10049</v>
      </c>
      <c r="F6" s="343">
        <v>5183</v>
      </c>
      <c r="G6" s="343">
        <v>4968</v>
      </c>
      <c r="H6" s="322">
        <v>10151</v>
      </c>
      <c r="I6" s="343">
        <v>5678</v>
      </c>
      <c r="J6" s="343">
        <v>5240</v>
      </c>
      <c r="K6" s="322">
        <v>10918</v>
      </c>
      <c r="L6" s="343">
        <v>6078</v>
      </c>
      <c r="M6" s="343">
        <v>5196</v>
      </c>
      <c r="N6" s="322">
        <v>11274</v>
      </c>
      <c r="O6" s="343">
        <v>6508</v>
      </c>
      <c r="P6" s="343">
        <v>5402</v>
      </c>
      <c r="Q6" s="322">
        <v>11910</v>
      </c>
      <c r="R6"/>
    </row>
    <row r="7" spans="1:18" ht="20.100000000000001" customHeight="1">
      <c r="A7" s="1757"/>
      <c r="B7" s="345">
        <v>61</v>
      </c>
      <c r="C7" s="343">
        <v>4812</v>
      </c>
      <c r="D7" s="343">
        <v>4543</v>
      </c>
      <c r="E7" s="322">
        <v>9355</v>
      </c>
      <c r="F7" s="343">
        <v>5309</v>
      </c>
      <c r="G7" s="343">
        <v>4817</v>
      </c>
      <c r="H7" s="322">
        <v>10126</v>
      </c>
      <c r="I7" s="343">
        <v>5250</v>
      </c>
      <c r="J7" s="343">
        <v>5067</v>
      </c>
      <c r="K7" s="322">
        <v>10317</v>
      </c>
      <c r="L7" s="343">
        <v>5695</v>
      </c>
      <c r="M7" s="343">
        <v>5327</v>
      </c>
      <c r="N7" s="322">
        <v>11022</v>
      </c>
      <c r="O7" s="343">
        <v>6218</v>
      </c>
      <c r="P7" s="343">
        <v>5433</v>
      </c>
      <c r="Q7" s="322">
        <v>11651</v>
      </c>
      <c r="R7"/>
    </row>
    <row r="8" spans="1:18" ht="20.100000000000001" customHeight="1">
      <c r="A8" s="1757"/>
      <c r="B8" s="345">
        <v>62</v>
      </c>
      <c r="C8" s="343">
        <v>4006</v>
      </c>
      <c r="D8" s="343">
        <v>4005</v>
      </c>
      <c r="E8" s="322">
        <v>8011</v>
      </c>
      <c r="F8" s="343">
        <v>4728</v>
      </c>
      <c r="G8" s="343">
        <v>4535</v>
      </c>
      <c r="H8" s="322">
        <v>9263</v>
      </c>
      <c r="I8" s="343">
        <v>5264</v>
      </c>
      <c r="J8" s="343">
        <v>4804</v>
      </c>
      <c r="K8" s="322">
        <v>10068</v>
      </c>
      <c r="L8" s="343">
        <v>5168</v>
      </c>
      <c r="M8" s="343">
        <v>5009</v>
      </c>
      <c r="N8" s="322">
        <v>10177</v>
      </c>
      <c r="O8" s="343">
        <v>5567</v>
      </c>
      <c r="P8" s="343">
        <v>5296</v>
      </c>
      <c r="Q8" s="322">
        <v>10863</v>
      </c>
      <c r="R8"/>
    </row>
    <row r="9" spans="1:18" ht="20.100000000000001" customHeight="1">
      <c r="A9" s="1757"/>
      <c r="B9" s="345">
        <v>63</v>
      </c>
      <c r="C9" s="343">
        <v>3752</v>
      </c>
      <c r="D9" s="343">
        <v>3892</v>
      </c>
      <c r="E9" s="322">
        <v>7644</v>
      </c>
      <c r="F9" s="343">
        <v>3948</v>
      </c>
      <c r="G9" s="343">
        <v>3963</v>
      </c>
      <c r="H9" s="322">
        <v>7911</v>
      </c>
      <c r="I9" s="343">
        <v>4664</v>
      </c>
      <c r="J9" s="343">
        <v>4531</v>
      </c>
      <c r="K9" s="322">
        <v>9195</v>
      </c>
      <c r="L9" s="343">
        <v>5125</v>
      </c>
      <c r="M9" s="343">
        <v>4749</v>
      </c>
      <c r="N9" s="322">
        <v>9874</v>
      </c>
      <c r="O9" s="343">
        <v>5076</v>
      </c>
      <c r="P9" s="343">
        <v>4966</v>
      </c>
      <c r="Q9" s="322">
        <v>10042</v>
      </c>
      <c r="R9"/>
    </row>
    <row r="10" spans="1:18" ht="20.100000000000001" customHeight="1" thickBot="1">
      <c r="A10" s="1757"/>
      <c r="B10" s="345">
        <v>64</v>
      </c>
      <c r="C10" s="343">
        <v>3712</v>
      </c>
      <c r="D10" s="343">
        <v>3850</v>
      </c>
      <c r="E10" s="322">
        <v>7562</v>
      </c>
      <c r="F10" s="343">
        <v>3697</v>
      </c>
      <c r="G10" s="343">
        <v>3850</v>
      </c>
      <c r="H10" s="322">
        <v>7547</v>
      </c>
      <c r="I10" s="343">
        <v>3870</v>
      </c>
      <c r="J10" s="343">
        <v>3950</v>
      </c>
      <c r="K10" s="322">
        <v>7820</v>
      </c>
      <c r="L10" s="343">
        <v>4549</v>
      </c>
      <c r="M10" s="343">
        <v>4441</v>
      </c>
      <c r="N10" s="322">
        <v>8990</v>
      </c>
      <c r="O10" s="343">
        <v>5024</v>
      </c>
      <c r="P10" s="343">
        <v>4708</v>
      </c>
      <c r="Q10" s="322">
        <v>9732</v>
      </c>
      <c r="R10"/>
    </row>
    <row r="11" spans="1:18" ht="20.100000000000001" customHeight="1" thickBot="1">
      <c r="A11" s="1757"/>
      <c r="B11" s="346" t="s">
        <v>105</v>
      </c>
      <c r="C11" s="347">
        <v>21567</v>
      </c>
      <c r="D11" s="349">
        <v>21054</v>
      </c>
      <c r="E11" s="350">
        <v>42621</v>
      </c>
      <c r="F11" s="347">
        <v>22865</v>
      </c>
      <c r="G11" s="349">
        <v>22133</v>
      </c>
      <c r="H11" s="350">
        <v>44998</v>
      </c>
      <c r="I11" s="347">
        <v>24726</v>
      </c>
      <c r="J11" s="349">
        <v>23592</v>
      </c>
      <c r="K11" s="350">
        <v>48318</v>
      </c>
      <c r="L11" s="347">
        <v>26615</v>
      </c>
      <c r="M11" s="349">
        <v>24722</v>
      </c>
      <c r="N11" s="350">
        <v>51337</v>
      </c>
      <c r="O11" s="347">
        <v>28393</v>
      </c>
      <c r="P11" s="347">
        <v>25805</v>
      </c>
      <c r="Q11" s="350">
        <v>54198</v>
      </c>
      <c r="R11"/>
    </row>
    <row r="12" spans="1:18" ht="20.100000000000001" customHeight="1">
      <c r="A12" s="1757"/>
      <c r="B12" s="345">
        <v>65</v>
      </c>
      <c r="C12" s="343">
        <v>3105</v>
      </c>
      <c r="D12" s="343">
        <v>3272</v>
      </c>
      <c r="E12" s="322">
        <v>6377</v>
      </c>
      <c r="F12" s="343">
        <v>3579</v>
      </c>
      <c r="G12" s="343">
        <v>3772</v>
      </c>
      <c r="H12" s="322">
        <v>7351</v>
      </c>
      <c r="I12" s="343">
        <v>3533</v>
      </c>
      <c r="J12" s="343">
        <v>3792</v>
      </c>
      <c r="K12" s="322">
        <v>7325</v>
      </c>
      <c r="L12" s="343">
        <v>3600</v>
      </c>
      <c r="M12" s="343">
        <v>3803</v>
      </c>
      <c r="N12" s="322">
        <v>7403</v>
      </c>
      <c r="O12" s="343">
        <v>4373</v>
      </c>
      <c r="P12" s="343">
        <v>4330</v>
      </c>
      <c r="Q12" s="322">
        <v>8703</v>
      </c>
      <c r="R12"/>
    </row>
    <row r="13" spans="1:18" ht="20.100000000000001" customHeight="1">
      <c r="A13" s="1757"/>
      <c r="B13" s="345">
        <v>66</v>
      </c>
      <c r="C13" s="343">
        <v>3154</v>
      </c>
      <c r="D13" s="343">
        <v>3407</v>
      </c>
      <c r="E13" s="322">
        <v>6561</v>
      </c>
      <c r="F13" s="343">
        <v>3067</v>
      </c>
      <c r="G13" s="343">
        <v>3242</v>
      </c>
      <c r="H13" s="322">
        <v>6309</v>
      </c>
      <c r="I13" s="343">
        <v>3536</v>
      </c>
      <c r="J13" s="343">
        <v>3760</v>
      </c>
      <c r="K13" s="322">
        <v>7296</v>
      </c>
      <c r="L13" s="343">
        <v>3473</v>
      </c>
      <c r="M13" s="343">
        <v>3705</v>
      </c>
      <c r="N13" s="322">
        <v>7178</v>
      </c>
      <c r="O13" s="343">
        <v>3639</v>
      </c>
      <c r="P13" s="343">
        <v>3803</v>
      </c>
      <c r="Q13" s="322">
        <v>7442</v>
      </c>
      <c r="R13"/>
    </row>
    <row r="14" spans="1:18" ht="20.100000000000001" customHeight="1">
      <c r="A14" s="1757"/>
      <c r="B14" s="345">
        <v>67</v>
      </c>
      <c r="C14" s="343">
        <v>2466</v>
      </c>
      <c r="D14" s="343">
        <v>2769</v>
      </c>
      <c r="E14" s="322">
        <v>5235</v>
      </c>
      <c r="F14" s="343">
        <v>3086</v>
      </c>
      <c r="G14" s="343">
        <v>3363</v>
      </c>
      <c r="H14" s="322">
        <v>6449</v>
      </c>
      <c r="I14" s="343">
        <v>3009</v>
      </c>
      <c r="J14" s="343">
        <v>3220</v>
      </c>
      <c r="K14" s="322">
        <v>6229</v>
      </c>
      <c r="L14" s="343">
        <v>3431</v>
      </c>
      <c r="M14" s="343">
        <v>3686</v>
      </c>
      <c r="N14" s="322">
        <v>7117</v>
      </c>
      <c r="O14" s="343">
        <v>3414</v>
      </c>
      <c r="P14" s="343">
        <v>3661</v>
      </c>
      <c r="Q14" s="322">
        <v>7075</v>
      </c>
      <c r="R14"/>
    </row>
    <row r="15" spans="1:18" ht="20.100000000000001" customHeight="1">
      <c r="A15" s="1757"/>
      <c r="B15" s="345">
        <v>68</v>
      </c>
      <c r="C15" s="343">
        <v>2045</v>
      </c>
      <c r="D15" s="343">
        <v>2179</v>
      </c>
      <c r="E15" s="322">
        <v>4224</v>
      </c>
      <c r="F15" s="343">
        <v>2411</v>
      </c>
      <c r="G15" s="343">
        <v>2717</v>
      </c>
      <c r="H15" s="322">
        <v>5128</v>
      </c>
      <c r="I15" s="343">
        <v>3016</v>
      </c>
      <c r="J15" s="343">
        <v>3341</v>
      </c>
      <c r="K15" s="322">
        <v>6357</v>
      </c>
      <c r="L15" s="343">
        <v>2906</v>
      </c>
      <c r="M15" s="343">
        <v>3180</v>
      </c>
      <c r="N15" s="322">
        <v>6086</v>
      </c>
      <c r="O15" s="343">
        <v>3367</v>
      </c>
      <c r="P15" s="343">
        <v>3646</v>
      </c>
      <c r="Q15" s="322">
        <v>7013</v>
      </c>
      <c r="R15"/>
    </row>
    <row r="16" spans="1:18" ht="20.100000000000001" customHeight="1" thickBot="1">
      <c r="A16" s="1757"/>
      <c r="B16" s="345">
        <v>69</v>
      </c>
      <c r="C16" s="343">
        <v>1811</v>
      </c>
      <c r="D16" s="343">
        <v>1951</v>
      </c>
      <c r="E16" s="322">
        <v>3762</v>
      </c>
      <c r="F16" s="343">
        <v>1977</v>
      </c>
      <c r="G16" s="343">
        <v>2132</v>
      </c>
      <c r="H16" s="322">
        <v>4109</v>
      </c>
      <c r="I16" s="343">
        <v>2361</v>
      </c>
      <c r="J16" s="343">
        <v>2681</v>
      </c>
      <c r="K16" s="322">
        <v>5042</v>
      </c>
      <c r="L16" s="343">
        <v>2909</v>
      </c>
      <c r="M16" s="343">
        <v>3283</v>
      </c>
      <c r="N16" s="322">
        <v>6192</v>
      </c>
      <c r="O16" s="343">
        <v>2831</v>
      </c>
      <c r="P16" s="343">
        <v>3133</v>
      </c>
      <c r="Q16" s="322">
        <v>5964</v>
      </c>
      <c r="R16"/>
    </row>
    <row r="17" spans="1:19" ht="20.100000000000001" customHeight="1" thickBot="1">
      <c r="A17" s="1757"/>
      <c r="B17" s="346" t="s">
        <v>106</v>
      </c>
      <c r="C17" s="347">
        <v>12581</v>
      </c>
      <c r="D17" s="347">
        <v>13578</v>
      </c>
      <c r="E17" s="350">
        <v>26159</v>
      </c>
      <c r="F17" s="347">
        <v>14120</v>
      </c>
      <c r="G17" s="347">
        <v>15226</v>
      </c>
      <c r="H17" s="350">
        <v>29346</v>
      </c>
      <c r="I17" s="347">
        <v>15455</v>
      </c>
      <c r="J17" s="347">
        <v>16794</v>
      </c>
      <c r="K17" s="350">
        <v>32249</v>
      </c>
      <c r="L17" s="347">
        <v>16319</v>
      </c>
      <c r="M17" s="347">
        <v>17657</v>
      </c>
      <c r="N17" s="350">
        <v>33976</v>
      </c>
      <c r="O17" s="347">
        <v>17624</v>
      </c>
      <c r="P17" s="347">
        <v>18573</v>
      </c>
      <c r="Q17" s="350">
        <v>36197</v>
      </c>
      <c r="R17"/>
    </row>
    <row r="18" spans="1:19" ht="20.100000000000001" customHeight="1">
      <c r="A18" s="1757"/>
      <c r="B18" s="345">
        <v>70</v>
      </c>
      <c r="C18" s="343">
        <v>1523</v>
      </c>
      <c r="D18" s="343">
        <v>1574</v>
      </c>
      <c r="E18" s="322">
        <v>3097</v>
      </c>
      <c r="F18" s="343">
        <v>1771</v>
      </c>
      <c r="G18" s="343">
        <v>1915</v>
      </c>
      <c r="H18" s="322">
        <v>3686</v>
      </c>
      <c r="I18" s="343">
        <v>1924</v>
      </c>
      <c r="J18" s="343">
        <v>2109</v>
      </c>
      <c r="K18" s="322">
        <v>4033</v>
      </c>
      <c r="L18" s="343">
        <v>2284</v>
      </c>
      <c r="M18" s="343">
        <v>2609</v>
      </c>
      <c r="N18" s="322">
        <v>4893</v>
      </c>
      <c r="O18" s="343">
        <v>2789</v>
      </c>
      <c r="P18" s="343">
        <v>3236</v>
      </c>
      <c r="Q18" s="322">
        <v>6025</v>
      </c>
      <c r="R18"/>
    </row>
    <row r="19" spans="1:19" ht="20.100000000000001" customHeight="1">
      <c r="A19" s="1757"/>
      <c r="B19" s="345">
        <v>71</v>
      </c>
      <c r="C19" s="343">
        <v>1115</v>
      </c>
      <c r="D19" s="343">
        <v>1201</v>
      </c>
      <c r="E19" s="322">
        <v>2316</v>
      </c>
      <c r="F19" s="343">
        <v>1462</v>
      </c>
      <c r="G19" s="343">
        <v>1538</v>
      </c>
      <c r="H19" s="322">
        <v>3000</v>
      </c>
      <c r="I19" s="343">
        <v>1716</v>
      </c>
      <c r="J19" s="343">
        <v>1880</v>
      </c>
      <c r="K19" s="322">
        <v>3596</v>
      </c>
      <c r="L19" s="343">
        <v>1853</v>
      </c>
      <c r="M19" s="343">
        <v>2048</v>
      </c>
      <c r="N19" s="322">
        <v>3901</v>
      </c>
      <c r="O19" s="343">
        <v>2183</v>
      </c>
      <c r="P19" s="343">
        <v>2574</v>
      </c>
      <c r="Q19" s="322">
        <v>4757</v>
      </c>
      <c r="R19"/>
    </row>
    <row r="20" spans="1:19" ht="20.100000000000001" customHeight="1">
      <c r="A20" s="1757"/>
      <c r="B20" s="345">
        <v>72</v>
      </c>
      <c r="C20" s="343">
        <v>1122</v>
      </c>
      <c r="D20" s="343">
        <v>1313</v>
      </c>
      <c r="E20" s="322">
        <v>2435</v>
      </c>
      <c r="F20" s="343">
        <v>1073</v>
      </c>
      <c r="G20" s="343">
        <v>1183</v>
      </c>
      <c r="H20" s="322">
        <v>2256</v>
      </c>
      <c r="I20" s="343">
        <v>1414</v>
      </c>
      <c r="J20" s="343">
        <v>1500</v>
      </c>
      <c r="K20" s="322">
        <v>2914</v>
      </c>
      <c r="L20" s="343">
        <v>1638</v>
      </c>
      <c r="M20" s="343">
        <v>1825</v>
      </c>
      <c r="N20" s="322">
        <v>3463</v>
      </c>
      <c r="O20" s="343">
        <v>1774</v>
      </c>
      <c r="P20" s="343">
        <v>1992</v>
      </c>
      <c r="Q20" s="322">
        <v>3766</v>
      </c>
      <c r="R20"/>
    </row>
    <row r="21" spans="1:19" ht="20.100000000000001" customHeight="1">
      <c r="A21" s="1757"/>
      <c r="B21" s="345">
        <v>73</v>
      </c>
      <c r="C21" s="343">
        <v>1019</v>
      </c>
      <c r="D21" s="343">
        <v>1137</v>
      </c>
      <c r="E21" s="322">
        <v>2156</v>
      </c>
      <c r="F21" s="343">
        <v>1070</v>
      </c>
      <c r="G21" s="343">
        <v>1280</v>
      </c>
      <c r="H21" s="322">
        <v>2350</v>
      </c>
      <c r="I21" s="343">
        <v>1036</v>
      </c>
      <c r="J21" s="343">
        <v>1155</v>
      </c>
      <c r="K21" s="322">
        <v>2191</v>
      </c>
      <c r="L21" s="343">
        <v>1356</v>
      </c>
      <c r="M21" s="343">
        <v>1466</v>
      </c>
      <c r="N21" s="322">
        <v>2822</v>
      </c>
      <c r="O21" s="343">
        <v>1567</v>
      </c>
      <c r="P21" s="343">
        <v>1780</v>
      </c>
      <c r="Q21" s="322">
        <v>3347</v>
      </c>
      <c r="R21"/>
    </row>
    <row r="22" spans="1:19" ht="20.100000000000001" customHeight="1" thickBot="1">
      <c r="A22" s="1757"/>
      <c r="B22" s="345">
        <v>74</v>
      </c>
      <c r="C22" s="351">
        <v>697</v>
      </c>
      <c r="D22" s="351">
        <v>788</v>
      </c>
      <c r="E22" s="322">
        <v>1485</v>
      </c>
      <c r="F22" s="351">
        <v>966</v>
      </c>
      <c r="G22" s="351">
        <v>1107</v>
      </c>
      <c r="H22" s="322">
        <v>2073</v>
      </c>
      <c r="I22" s="351">
        <v>1034</v>
      </c>
      <c r="J22" s="351">
        <v>1240</v>
      </c>
      <c r="K22" s="322">
        <v>2274</v>
      </c>
      <c r="L22" s="351">
        <v>989</v>
      </c>
      <c r="M22" s="351">
        <v>1111</v>
      </c>
      <c r="N22" s="322">
        <v>2100</v>
      </c>
      <c r="O22" s="351">
        <v>1294</v>
      </c>
      <c r="P22" s="351">
        <v>1426</v>
      </c>
      <c r="Q22" s="322">
        <v>2720</v>
      </c>
      <c r="R22"/>
    </row>
    <row r="23" spans="1:19" ht="20.100000000000001" customHeight="1" thickBot="1">
      <c r="A23" s="1757"/>
      <c r="B23" s="346" t="s">
        <v>107</v>
      </c>
      <c r="C23" s="352">
        <v>5476</v>
      </c>
      <c r="D23" s="352">
        <v>6013</v>
      </c>
      <c r="E23" s="353">
        <v>11489</v>
      </c>
      <c r="F23" s="352">
        <v>6342</v>
      </c>
      <c r="G23" s="352">
        <v>7023</v>
      </c>
      <c r="H23" s="353">
        <v>13365</v>
      </c>
      <c r="I23" s="352">
        <v>7124</v>
      </c>
      <c r="J23" s="352">
        <v>7884</v>
      </c>
      <c r="K23" s="353">
        <v>15008</v>
      </c>
      <c r="L23" s="352">
        <v>8120</v>
      </c>
      <c r="M23" s="352">
        <v>9059</v>
      </c>
      <c r="N23" s="353">
        <v>17179</v>
      </c>
      <c r="O23" s="347">
        <v>9607</v>
      </c>
      <c r="P23" s="347">
        <v>11008</v>
      </c>
      <c r="Q23" s="350">
        <v>20615</v>
      </c>
      <c r="R23"/>
    </row>
    <row r="24" spans="1:19" ht="20.100000000000001" customHeight="1" thickBot="1">
      <c r="A24" s="1757"/>
      <c r="B24" s="354" t="s">
        <v>108</v>
      </c>
      <c r="C24" s="355">
        <v>6824</v>
      </c>
      <c r="D24" s="355">
        <v>8505</v>
      </c>
      <c r="E24" s="322">
        <v>15329</v>
      </c>
      <c r="F24" s="355">
        <v>6870</v>
      </c>
      <c r="G24" s="355">
        <v>8708</v>
      </c>
      <c r="H24" s="322">
        <v>15578</v>
      </c>
      <c r="I24" s="355">
        <v>7215</v>
      </c>
      <c r="J24" s="355">
        <v>9181</v>
      </c>
      <c r="K24" s="322">
        <v>16396</v>
      </c>
      <c r="L24" s="355">
        <v>7550</v>
      </c>
      <c r="M24" s="355">
        <v>9740</v>
      </c>
      <c r="N24" s="322">
        <v>17290</v>
      </c>
      <c r="O24" s="355">
        <v>7836</v>
      </c>
      <c r="P24" s="355">
        <v>10118</v>
      </c>
      <c r="Q24" s="322">
        <v>17954</v>
      </c>
      <c r="R24"/>
    </row>
    <row r="25" spans="1:19" ht="24.75" customHeight="1" thickTop="1" thickBot="1">
      <c r="A25" s="1757"/>
      <c r="B25" s="356" t="s">
        <v>102</v>
      </c>
      <c r="C25" s="282">
        <v>46448</v>
      </c>
      <c r="D25" s="282">
        <v>49150</v>
      </c>
      <c r="E25" s="284">
        <v>95598</v>
      </c>
      <c r="F25" s="282">
        <v>50197</v>
      </c>
      <c r="G25" s="282">
        <v>53090</v>
      </c>
      <c r="H25" s="284">
        <v>103287</v>
      </c>
      <c r="I25" s="282">
        <v>54520</v>
      </c>
      <c r="J25" s="282">
        <v>57451</v>
      </c>
      <c r="K25" s="284">
        <v>111971</v>
      </c>
      <c r="L25" s="282">
        <v>58604</v>
      </c>
      <c r="M25" s="282">
        <v>61178</v>
      </c>
      <c r="N25" s="284">
        <v>119782</v>
      </c>
      <c r="O25" s="282">
        <v>63460</v>
      </c>
      <c r="P25" s="282">
        <v>65504</v>
      </c>
      <c r="Q25" s="284">
        <v>128964</v>
      </c>
      <c r="R25"/>
      <c r="S25"/>
    </row>
    <row r="26" spans="1:19" ht="14.25" customHeight="1" thickTop="1">
      <c r="B26" s="285" t="s">
        <v>645</v>
      </c>
      <c r="C26" s="357"/>
      <c r="D26" s="357"/>
      <c r="E26" s="357"/>
      <c r="F26" s="357"/>
      <c r="G26" s="357"/>
      <c r="H26" s="357"/>
      <c r="I26" s="357"/>
      <c r="J26" s="357"/>
      <c r="K26" s="357"/>
      <c r="L26" s="357"/>
      <c r="M26" s="357"/>
      <c r="N26" s="357"/>
      <c r="O26" s="357"/>
      <c r="P26" s="1456"/>
      <c r="Q26" s="366"/>
      <c r="R26" s="1455"/>
    </row>
  </sheetData>
  <mergeCells count="7">
    <mergeCell ref="L4:N4"/>
    <mergeCell ref="O4:Q4"/>
    <mergeCell ref="A2:A25"/>
    <mergeCell ref="A1:C1"/>
    <mergeCell ref="C4:E4"/>
    <mergeCell ref="F4:H4"/>
    <mergeCell ref="I4:K4"/>
  </mergeCells>
  <hyperlinks>
    <hyperlink ref="A1:B1" location="CONTENTS!A1" display="Back to contents" xr:uid="{00000000-0004-0000-0E00-000000000000}"/>
  </hyperlinks>
  <printOptions verticalCentered="1"/>
  <pageMargins left="0.4" right="0.4" top="0.4" bottom="0.4" header="0.23622047244094499" footer="0.23622047244094499"/>
  <pageSetup paperSize="9" orientation="landscape" horizontalDpi="4294967294" verticalDpi="429496729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Q26"/>
  <sheetViews>
    <sheetView workbookViewId="0">
      <selection sqref="A1:B1"/>
    </sheetView>
  </sheetViews>
  <sheetFormatPr defaultRowHeight="15.75"/>
  <cols>
    <col min="1" max="1" width="5.28515625" style="303" customWidth="1"/>
    <col min="2" max="2" width="7.5703125" style="339" customWidth="1"/>
    <col min="3" max="4" width="8.42578125" style="303" customWidth="1"/>
    <col min="5" max="5" width="8.5703125" style="303" customWidth="1"/>
    <col min="6" max="6" width="7.7109375" style="303" customWidth="1"/>
    <col min="7" max="7" width="8.42578125" style="303" customWidth="1"/>
    <col min="8" max="8" width="9" style="303" customWidth="1"/>
    <col min="9" max="10" width="8.42578125" style="303" customWidth="1"/>
    <col min="11" max="11" width="9.5703125" style="303" bestFit="1" customWidth="1"/>
    <col min="12" max="13" width="8.42578125" style="303" customWidth="1"/>
    <col min="14" max="14" width="9" style="303" customWidth="1"/>
    <col min="15" max="16" width="8.42578125" style="303" customWidth="1"/>
    <col min="17" max="17" width="9" style="303" customWidth="1"/>
    <col min="18" max="16384" width="9.140625" style="303"/>
  </cols>
  <sheetData>
    <row r="1" spans="1:17">
      <c r="A1" s="1734" t="s">
        <v>3</v>
      </c>
      <c r="B1" s="1734"/>
      <c r="C1" s="1734"/>
    </row>
    <row r="2" spans="1:17" s="305" customFormat="1" ht="26.25" customHeight="1">
      <c r="A2" s="1757"/>
      <c r="B2" s="358" t="s">
        <v>692</v>
      </c>
    </row>
    <row r="3" spans="1:17" ht="9.75" customHeight="1" thickBot="1">
      <c r="A3" s="1757"/>
    </row>
    <row r="4" spans="1:17" ht="29.25" customHeight="1" thickBot="1">
      <c r="A4" s="1757"/>
      <c r="B4" s="1758" t="s">
        <v>109</v>
      </c>
      <c r="C4" s="1760" t="s">
        <v>73</v>
      </c>
      <c r="D4" s="1761"/>
      <c r="E4" s="1762"/>
      <c r="F4" s="1760" t="s">
        <v>54</v>
      </c>
      <c r="G4" s="1761"/>
      <c r="H4" s="1762"/>
      <c r="I4" s="1760" t="s">
        <v>621</v>
      </c>
      <c r="J4" s="1761"/>
      <c r="K4" s="1762"/>
      <c r="L4" s="1760" t="s">
        <v>686</v>
      </c>
      <c r="M4" s="1761"/>
      <c r="N4" s="1762"/>
      <c r="O4" s="293"/>
      <c r="P4" s="263" t="s">
        <v>684</v>
      </c>
      <c r="Q4" s="308"/>
    </row>
    <row r="5" spans="1:17" ht="29.25" customHeight="1" thickBot="1">
      <c r="A5" s="1757"/>
      <c r="B5" s="1765"/>
      <c r="C5" s="341" t="s">
        <v>0</v>
      </c>
      <c r="D5" s="341" t="s">
        <v>1</v>
      </c>
      <c r="E5" s="267" t="s">
        <v>2</v>
      </c>
      <c r="F5" s="265" t="s">
        <v>0</v>
      </c>
      <c r="G5" s="266" t="s">
        <v>1</v>
      </c>
      <c r="H5" s="360" t="s">
        <v>2</v>
      </c>
      <c r="I5" s="265" t="s">
        <v>0</v>
      </c>
      <c r="J5" s="266" t="s">
        <v>1</v>
      </c>
      <c r="K5" s="360" t="s">
        <v>2</v>
      </c>
      <c r="L5" s="265" t="s">
        <v>0</v>
      </c>
      <c r="M5" s="266" t="s">
        <v>1</v>
      </c>
      <c r="N5" s="360" t="s">
        <v>2</v>
      </c>
      <c r="O5" s="265" t="s">
        <v>0</v>
      </c>
      <c r="P5" s="266" t="s">
        <v>1</v>
      </c>
      <c r="Q5" s="295" t="s">
        <v>2</v>
      </c>
    </row>
    <row r="6" spans="1:17" ht="20.100000000000001" customHeight="1">
      <c r="A6" s="1757"/>
      <c r="B6" s="345">
        <v>60</v>
      </c>
      <c r="C6" s="343">
        <v>5264</v>
      </c>
      <c r="D6" s="343">
        <v>4737</v>
      </c>
      <c r="E6" s="344">
        <v>10001</v>
      </c>
      <c r="F6" s="323">
        <v>5131</v>
      </c>
      <c r="G6" s="321">
        <v>4945</v>
      </c>
      <c r="H6" s="361">
        <v>10076</v>
      </c>
      <c r="I6" s="323">
        <v>5613</v>
      </c>
      <c r="J6" s="321">
        <v>5219</v>
      </c>
      <c r="K6" s="361">
        <v>10832</v>
      </c>
      <c r="L6" s="323">
        <v>6003</v>
      </c>
      <c r="M6" s="321">
        <v>5161</v>
      </c>
      <c r="N6" s="361">
        <v>11164</v>
      </c>
      <c r="O6" s="343">
        <v>6378</v>
      </c>
      <c r="P6" s="343">
        <v>5344</v>
      </c>
      <c r="Q6" s="322">
        <v>11722</v>
      </c>
    </row>
    <row r="7" spans="1:17" ht="20.100000000000001" customHeight="1">
      <c r="A7" s="1757"/>
      <c r="B7" s="345">
        <v>61</v>
      </c>
      <c r="C7" s="343">
        <v>4794</v>
      </c>
      <c r="D7" s="343">
        <v>4513</v>
      </c>
      <c r="E7" s="344">
        <v>9307</v>
      </c>
      <c r="F7" s="323">
        <v>5281</v>
      </c>
      <c r="G7" s="321">
        <v>4789</v>
      </c>
      <c r="H7" s="362">
        <v>10070</v>
      </c>
      <c r="I7" s="323">
        <v>5195</v>
      </c>
      <c r="J7" s="321">
        <v>5041</v>
      </c>
      <c r="K7" s="362">
        <v>10236</v>
      </c>
      <c r="L7" s="323">
        <v>5632</v>
      </c>
      <c r="M7" s="321">
        <v>5305</v>
      </c>
      <c r="N7" s="362">
        <v>10937</v>
      </c>
      <c r="O7" s="343">
        <v>6139</v>
      </c>
      <c r="P7" s="343">
        <v>5398</v>
      </c>
      <c r="Q7" s="322">
        <v>11537</v>
      </c>
    </row>
    <row r="8" spans="1:17" ht="20.100000000000001" customHeight="1">
      <c r="A8" s="1757"/>
      <c r="B8" s="345">
        <v>62</v>
      </c>
      <c r="C8" s="343">
        <v>3993</v>
      </c>
      <c r="D8" s="343">
        <v>3986</v>
      </c>
      <c r="E8" s="344">
        <v>7979</v>
      </c>
      <c r="F8" s="323">
        <v>4711</v>
      </c>
      <c r="G8" s="321">
        <v>4504</v>
      </c>
      <c r="H8" s="362">
        <v>9215</v>
      </c>
      <c r="I8" s="323">
        <v>5236</v>
      </c>
      <c r="J8" s="321">
        <v>4774</v>
      </c>
      <c r="K8" s="362">
        <v>10010</v>
      </c>
      <c r="L8" s="323">
        <v>5112</v>
      </c>
      <c r="M8" s="321">
        <v>4982</v>
      </c>
      <c r="N8" s="362">
        <v>10094</v>
      </c>
      <c r="O8" s="343">
        <v>5505</v>
      </c>
      <c r="P8" s="343">
        <v>5272</v>
      </c>
      <c r="Q8" s="322">
        <v>10777</v>
      </c>
    </row>
    <row r="9" spans="1:17" ht="20.100000000000001" customHeight="1">
      <c r="A9" s="1757"/>
      <c r="B9" s="345">
        <v>63</v>
      </c>
      <c r="C9" s="343">
        <v>3738</v>
      </c>
      <c r="D9" s="343">
        <v>3861</v>
      </c>
      <c r="E9" s="344">
        <v>7599</v>
      </c>
      <c r="F9" s="323">
        <v>3935</v>
      </c>
      <c r="G9" s="321">
        <v>3944</v>
      </c>
      <c r="H9" s="362">
        <v>7879</v>
      </c>
      <c r="I9" s="323">
        <v>4647</v>
      </c>
      <c r="J9" s="321">
        <v>4497</v>
      </c>
      <c r="K9" s="362">
        <v>9144</v>
      </c>
      <c r="L9" s="323">
        <v>5097</v>
      </c>
      <c r="M9" s="321">
        <v>4719</v>
      </c>
      <c r="N9" s="362">
        <v>9816</v>
      </c>
      <c r="O9" s="343">
        <v>5019</v>
      </c>
      <c r="P9" s="343">
        <v>4939</v>
      </c>
      <c r="Q9" s="322">
        <v>9958</v>
      </c>
    </row>
    <row r="10" spans="1:17" ht="20.100000000000001" customHeight="1" thickBot="1">
      <c r="A10" s="1757"/>
      <c r="B10" s="345">
        <v>64</v>
      </c>
      <c r="C10" s="343">
        <v>3695</v>
      </c>
      <c r="D10" s="343">
        <v>3837</v>
      </c>
      <c r="E10" s="344">
        <v>7532</v>
      </c>
      <c r="F10" s="323">
        <v>3683</v>
      </c>
      <c r="G10" s="321">
        <v>3819</v>
      </c>
      <c r="H10" s="362">
        <v>7502</v>
      </c>
      <c r="I10" s="323">
        <v>3858</v>
      </c>
      <c r="J10" s="321">
        <v>3931</v>
      </c>
      <c r="K10" s="362">
        <v>7789</v>
      </c>
      <c r="L10" s="323">
        <v>4530</v>
      </c>
      <c r="M10" s="321">
        <v>4406</v>
      </c>
      <c r="N10" s="362">
        <v>8936</v>
      </c>
      <c r="O10" s="343">
        <v>4996</v>
      </c>
      <c r="P10" s="343">
        <v>4678</v>
      </c>
      <c r="Q10" s="322">
        <v>9674</v>
      </c>
    </row>
    <row r="11" spans="1:17" ht="20.100000000000001" customHeight="1" thickBot="1">
      <c r="A11" s="1757"/>
      <c r="B11" s="346" t="s">
        <v>105</v>
      </c>
      <c r="C11" s="363">
        <v>21484</v>
      </c>
      <c r="D11" s="349">
        <v>20934</v>
      </c>
      <c r="E11" s="348">
        <v>42418</v>
      </c>
      <c r="F11" s="363">
        <v>22741</v>
      </c>
      <c r="G11" s="349">
        <v>22001</v>
      </c>
      <c r="H11" s="364">
        <v>44742</v>
      </c>
      <c r="I11" s="363">
        <v>24549</v>
      </c>
      <c r="J11" s="349">
        <v>23462</v>
      </c>
      <c r="K11" s="364">
        <v>48011</v>
      </c>
      <c r="L11" s="363">
        <v>26374</v>
      </c>
      <c r="M11" s="349">
        <v>24573</v>
      </c>
      <c r="N11" s="364">
        <v>50947</v>
      </c>
      <c r="O11" s="347">
        <v>28037</v>
      </c>
      <c r="P11" s="347">
        <v>25631</v>
      </c>
      <c r="Q11" s="350">
        <v>53668</v>
      </c>
    </row>
    <row r="12" spans="1:17" ht="20.100000000000001" customHeight="1">
      <c r="A12" s="1757"/>
      <c r="B12" s="345">
        <v>65</v>
      </c>
      <c r="C12" s="343">
        <v>3094</v>
      </c>
      <c r="D12" s="343">
        <v>3248</v>
      </c>
      <c r="E12" s="344">
        <v>6342</v>
      </c>
      <c r="F12" s="323">
        <v>3563</v>
      </c>
      <c r="G12" s="321">
        <v>3757</v>
      </c>
      <c r="H12" s="362">
        <v>7320</v>
      </c>
      <c r="I12" s="323">
        <v>3518</v>
      </c>
      <c r="J12" s="321">
        <v>3760</v>
      </c>
      <c r="K12" s="362">
        <v>7278</v>
      </c>
      <c r="L12" s="323">
        <v>3586</v>
      </c>
      <c r="M12" s="321">
        <v>3783</v>
      </c>
      <c r="N12" s="362">
        <v>7369</v>
      </c>
      <c r="O12" s="343">
        <v>4353</v>
      </c>
      <c r="P12" s="343">
        <v>4298</v>
      </c>
      <c r="Q12" s="322">
        <v>8651</v>
      </c>
    </row>
    <row r="13" spans="1:17" ht="20.100000000000001" customHeight="1">
      <c r="A13" s="1757"/>
      <c r="B13" s="345">
        <v>66</v>
      </c>
      <c r="C13" s="343">
        <v>3145</v>
      </c>
      <c r="D13" s="343">
        <v>3393</v>
      </c>
      <c r="E13" s="344">
        <v>6538</v>
      </c>
      <c r="F13" s="323">
        <v>3056</v>
      </c>
      <c r="G13" s="321">
        <v>3218</v>
      </c>
      <c r="H13" s="362">
        <v>6274</v>
      </c>
      <c r="I13" s="323">
        <v>3520</v>
      </c>
      <c r="J13" s="321">
        <v>3745</v>
      </c>
      <c r="K13" s="362">
        <v>7265</v>
      </c>
      <c r="L13" s="323">
        <v>3458</v>
      </c>
      <c r="M13" s="321">
        <v>3674</v>
      </c>
      <c r="N13" s="362">
        <v>7132</v>
      </c>
      <c r="O13" s="343">
        <v>3624</v>
      </c>
      <c r="P13" s="343">
        <v>3782</v>
      </c>
      <c r="Q13" s="322">
        <v>7406</v>
      </c>
    </row>
    <row r="14" spans="1:17" ht="20.100000000000001" customHeight="1">
      <c r="A14" s="1757"/>
      <c r="B14" s="345">
        <v>67</v>
      </c>
      <c r="C14" s="343">
        <v>2460</v>
      </c>
      <c r="D14" s="343">
        <v>2762</v>
      </c>
      <c r="E14" s="344">
        <v>5222</v>
      </c>
      <c r="F14" s="323">
        <v>3076</v>
      </c>
      <c r="G14" s="321">
        <v>3349</v>
      </c>
      <c r="H14" s="362">
        <v>6425</v>
      </c>
      <c r="I14" s="323">
        <v>2999</v>
      </c>
      <c r="J14" s="321">
        <v>3195</v>
      </c>
      <c r="K14" s="362">
        <v>6194</v>
      </c>
      <c r="L14" s="323">
        <v>3415</v>
      </c>
      <c r="M14" s="321">
        <v>3671</v>
      </c>
      <c r="N14" s="362">
        <v>7086</v>
      </c>
      <c r="O14" s="343">
        <v>3399</v>
      </c>
      <c r="P14" s="343">
        <v>3630</v>
      </c>
      <c r="Q14" s="322">
        <v>7029</v>
      </c>
    </row>
    <row r="15" spans="1:17" ht="20.100000000000001" customHeight="1">
      <c r="A15" s="1757"/>
      <c r="B15" s="345">
        <v>68</v>
      </c>
      <c r="C15" s="343">
        <v>2041</v>
      </c>
      <c r="D15" s="343">
        <v>2164</v>
      </c>
      <c r="E15" s="344">
        <v>4205</v>
      </c>
      <c r="F15" s="323">
        <v>2405</v>
      </c>
      <c r="G15" s="321">
        <v>2709</v>
      </c>
      <c r="H15" s="362">
        <v>5114</v>
      </c>
      <c r="I15" s="323">
        <v>3006</v>
      </c>
      <c r="J15" s="321">
        <v>3326</v>
      </c>
      <c r="K15" s="362">
        <v>6332</v>
      </c>
      <c r="L15" s="323">
        <v>2896</v>
      </c>
      <c r="M15" s="321">
        <v>3155</v>
      </c>
      <c r="N15" s="362">
        <v>6051</v>
      </c>
      <c r="O15" s="343">
        <v>3351</v>
      </c>
      <c r="P15" s="343">
        <v>3631</v>
      </c>
      <c r="Q15" s="322">
        <v>6982</v>
      </c>
    </row>
    <row r="16" spans="1:17" ht="20.100000000000001" customHeight="1" thickBot="1">
      <c r="A16" s="1757"/>
      <c r="B16" s="345">
        <v>69</v>
      </c>
      <c r="C16" s="343">
        <v>1803</v>
      </c>
      <c r="D16" s="343">
        <v>1937</v>
      </c>
      <c r="E16" s="344">
        <v>3740</v>
      </c>
      <c r="F16" s="323">
        <v>1973</v>
      </c>
      <c r="G16" s="321">
        <v>2117</v>
      </c>
      <c r="H16" s="362">
        <v>4090</v>
      </c>
      <c r="I16" s="323">
        <v>2355</v>
      </c>
      <c r="J16" s="321">
        <v>2672</v>
      </c>
      <c r="K16" s="362">
        <v>5027</v>
      </c>
      <c r="L16" s="323">
        <v>2899</v>
      </c>
      <c r="M16" s="321">
        <v>3268</v>
      </c>
      <c r="N16" s="362">
        <v>6167</v>
      </c>
      <c r="O16" s="343">
        <v>2823</v>
      </c>
      <c r="P16" s="343">
        <v>3108</v>
      </c>
      <c r="Q16" s="322">
        <v>5931</v>
      </c>
    </row>
    <row r="17" spans="1:17" ht="20.100000000000001" customHeight="1" thickBot="1">
      <c r="A17" s="1757"/>
      <c r="B17" s="346" t="s">
        <v>106</v>
      </c>
      <c r="C17" s="365">
        <v>12543</v>
      </c>
      <c r="D17" s="349">
        <v>13504</v>
      </c>
      <c r="E17" s="348">
        <v>26047</v>
      </c>
      <c r="F17" s="363">
        <v>14073</v>
      </c>
      <c r="G17" s="349">
        <v>15150</v>
      </c>
      <c r="H17" s="364">
        <v>29223</v>
      </c>
      <c r="I17" s="363">
        <v>15398</v>
      </c>
      <c r="J17" s="349">
        <v>16698</v>
      </c>
      <c r="K17" s="364">
        <v>32096</v>
      </c>
      <c r="L17" s="363">
        <v>16254</v>
      </c>
      <c r="M17" s="349">
        <v>17551</v>
      </c>
      <c r="N17" s="364">
        <v>33805</v>
      </c>
      <c r="O17" s="347">
        <v>17550</v>
      </c>
      <c r="P17" s="347">
        <v>18449</v>
      </c>
      <c r="Q17" s="350">
        <v>35999</v>
      </c>
    </row>
    <row r="18" spans="1:17" ht="20.100000000000001" customHeight="1">
      <c r="A18" s="1757"/>
      <c r="B18" s="345">
        <v>70</v>
      </c>
      <c r="C18" s="343">
        <v>1520</v>
      </c>
      <c r="D18" s="343">
        <v>1555</v>
      </c>
      <c r="E18" s="344">
        <v>3075</v>
      </c>
      <c r="F18" s="323">
        <v>1763</v>
      </c>
      <c r="G18" s="321">
        <v>1901</v>
      </c>
      <c r="H18" s="362">
        <v>3664</v>
      </c>
      <c r="I18" s="323">
        <v>1920</v>
      </c>
      <c r="J18" s="321">
        <v>2094</v>
      </c>
      <c r="K18" s="362">
        <v>4014</v>
      </c>
      <c r="L18" s="323">
        <v>2278</v>
      </c>
      <c r="M18" s="321">
        <v>2601</v>
      </c>
      <c r="N18" s="362">
        <v>4879</v>
      </c>
      <c r="O18" s="343">
        <v>2780</v>
      </c>
      <c r="P18" s="343">
        <v>3221</v>
      </c>
      <c r="Q18" s="322">
        <v>6001</v>
      </c>
    </row>
    <row r="19" spans="1:17" ht="20.100000000000001" customHeight="1">
      <c r="A19" s="1757"/>
      <c r="B19" s="345">
        <v>71</v>
      </c>
      <c r="C19" s="343">
        <v>1104</v>
      </c>
      <c r="D19" s="343">
        <v>1191</v>
      </c>
      <c r="E19" s="344">
        <v>2295</v>
      </c>
      <c r="F19" s="323">
        <v>1459</v>
      </c>
      <c r="G19" s="321">
        <v>1517</v>
      </c>
      <c r="H19" s="362">
        <v>2976</v>
      </c>
      <c r="I19" s="323">
        <v>1708</v>
      </c>
      <c r="J19" s="321">
        <v>1866</v>
      </c>
      <c r="K19" s="362">
        <v>3574</v>
      </c>
      <c r="L19" s="323">
        <v>1849</v>
      </c>
      <c r="M19" s="321">
        <v>2033</v>
      </c>
      <c r="N19" s="362">
        <v>3882</v>
      </c>
      <c r="O19" s="343">
        <v>2177</v>
      </c>
      <c r="P19" s="343">
        <v>2566</v>
      </c>
      <c r="Q19" s="322">
        <v>4743</v>
      </c>
    </row>
    <row r="20" spans="1:17" ht="20.100000000000001" customHeight="1">
      <c r="A20" s="1757"/>
      <c r="B20" s="345">
        <v>72</v>
      </c>
      <c r="C20" s="343">
        <v>1119</v>
      </c>
      <c r="D20" s="343">
        <v>1303</v>
      </c>
      <c r="E20" s="344">
        <v>2422</v>
      </c>
      <c r="F20" s="323">
        <v>1062</v>
      </c>
      <c r="G20" s="321">
        <v>1173</v>
      </c>
      <c r="H20" s="362">
        <v>2235</v>
      </c>
      <c r="I20" s="323">
        <v>1411</v>
      </c>
      <c r="J20" s="321">
        <v>1479</v>
      </c>
      <c r="K20" s="362">
        <v>2890</v>
      </c>
      <c r="L20" s="323">
        <v>1630</v>
      </c>
      <c r="M20" s="321">
        <v>1811</v>
      </c>
      <c r="N20" s="362">
        <v>3441</v>
      </c>
      <c r="O20" s="343">
        <v>1770</v>
      </c>
      <c r="P20" s="343">
        <v>1978</v>
      </c>
      <c r="Q20" s="322">
        <v>3748</v>
      </c>
    </row>
    <row r="21" spans="1:17" ht="20.100000000000001" customHeight="1">
      <c r="A21" s="1757"/>
      <c r="B21" s="345">
        <v>73</v>
      </c>
      <c r="C21" s="343">
        <v>1016</v>
      </c>
      <c r="D21" s="343">
        <v>1129</v>
      </c>
      <c r="E21" s="344">
        <v>2145</v>
      </c>
      <c r="F21" s="323">
        <v>1066</v>
      </c>
      <c r="G21" s="321">
        <v>1271</v>
      </c>
      <c r="H21" s="362">
        <v>2337</v>
      </c>
      <c r="I21" s="323">
        <v>1026</v>
      </c>
      <c r="J21" s="321">
        <v>1145</v>
      </c>
      <c r="K21" s="362">
        <v>2171</v>
      </c>
      <c r="L21" s="323">
        <v>1353</v>
      </c>
      <c r="M21" s="321">
        <v>1444</v>
      </c>
      <c r="N21" s="362">
        <v>2797</v>
      </c>
      <c r="O21" s="343">
        <v>1559</v>
      </c>
      <c r="P21" s="343">
        <v>1766</v>
      </c>
      <c r="Q21" s="322">
        <v>3325</v>
      </c>
    </row>
    <row r="22" spans="1:17" ht="20.100000000000001" customHeight="1" thickBot="1">
      <c r="A22" s="1757"/>
      <c r="B22" s="345">
        <v>74</v>
      </c>
      <c r="C22" s="343">
        <v>691</v>
      </c>
      <c r="D22" s="343">
        <v>787</v>
      </c>
      <c r="E22" s="344">
        <v>1478</v>
      </c>
      <c r="F22" s="323">
        <v>963</v>
      </c>
      <c r="G22" s="321">
        <v>1099</v>
      </c>
      <c r="H22" s="362">
        <v>2062</v>
      </c>
      <c r="I22" s="323">
        <v>1032</v>
      </c>
      <c r="J22" s="321">
        <v>1231</v>
      </c>
      <c r="K22" s="362">
        <v>2263</v>
      </c>
      <c r="L22" s="323">
        <v>979</v>
      </c>
      <c r="M22" s="321">
        <v>1101</v>
      </c>
      <c r="N22" s="362">
        <v>2080</v>
      </c>
      <c r="O22" s="351">
        <v>1291</v>
      </c>
      <c r="P22" s="351">
        <v>1407</v>
      </c>
      <c r="Q22" s="322">
        <v>2698</v>
      </c>
    </row>
    <row r="23" spans="1:17" ht="20.100000000000001" customHeight="1" thickBot="1">
      <c r="A23" s="1757"/>
      <c r="B23" s="346" t="s">
        <v>107</v>
      </c>
      <c r="C23" s="363">
        <v>5450</v>
      </c>
      <c r="D23" s="349">
        <v>5965</v>
      </c>
      <c r="E23" s="348">
        <v>11415</v>
      </c>
      <c r="F23" s="363">
        <v>6313</v>
      </c>
      <c r="G23" s="349">
        <v>6961</v>
      </c>
      <c r="H23" s="364">
        <v>13274</v>
      </c>
      <c r="I23" s="363">
        <v>7097</v>
      </c>
      <c r="J23" s="349">
        <v>7815</v>
      </c>
      <c r="K23" s="364">
        <v>14912</v>
      </c>
      <c r="L23" s="363">
        <v>8089</v>
      </c>
      <c r="M23" s="349">
        <v>8990</v>
      </c>
      <c r="N23" s="364">
        <v>17079</v>
      </c>
      <c r="O23" s="347">
        <v>9577</v>
      </c>
      <c r="P23" s="347">
        <v>10938</v>
      </c>
      <c r="Q23" s="350">
        <v>20515</v>
      </c>
    </row>
    <row r="24" spans="1:17" ht="20.100000000000001" customHeight="1" thickBot="1">
      <c r="A24" s="1757"/>
      <c r="B24" s="354" t="s">
        <v>108</v>
      </c>
      <c r="C24" s="366">
        <v>6805</v>
      </c>
      <c r="D24" s="367">
        <v>8474</v>
      </c>
      <c r="E24" s="344">
        <v>15279</v>
      </c>
      <c r="F24" s="368">
        <v>6846</v>
      </c>
      <c r="G24" s="367">
        <v>8678</v>
      </c>
      <c r="H24" s="362">
        <v>15524</v>
      </c>
      <c r="I24" s="368">
        <v>7191</v>
      </c>
      <c r="J24" s="367">
        <v>9145</v>
      </c>
      <c r="K24" s="362">
        <v>16336</v>
      </c>
      <c r="L24" s="368">
        <v>7530</v>
      </c>
      <c r="M24" s="367">
        <v>9696</v>
      </c>
      <c r="N24" s="362">
        <v>17226</v>
      </c>
      <c r="O24" s="355">
        <v>7807</v>
      </c>
      <c r="P24" s="355">
        <v>10069</v>
      </c>
      <c r="Q24" s="322">
        <v>17876</v>
      </c>
    </row>
    <row r="25" spans="1:17" ht="23.25" customHeight="1" thickTop="1" thickBot="1">
      <c r="A25" s="1757"/>
      <c r="B25" s="356" t="s">
        <v>102</v>
      </c>
      <c r="C25" s="301">
        <v>46282</v>
      </c>
      <c r="D25" s="283">
        <v>48877</v>
      </c>
      <c r="E25" s="302">
        <v>95159</v>
      </c>
      <c r="F25" s="301">
        <v>49973</v>
      </c>
      <c r="G25" s="283">
        <v>52790</v>
      </c>
      <c r="H25" s="284">
        <v>102763</v>
      </c>
      <c r="I25" s="301">
        <v>54235</v>
      </c>
      <c r="J25" s="283">
        <v>57120</v>
      </c>
      <c r="K25" s="284">
        <v>111355</v>
      </c>
      <c r="L25" s="301">
        <v>58247</v>
      </c>
      <c r="M25" s="283">
        <v>60810</v>
      </c>
      <c r="N25" s="284">
        <v>119057</v>
      </c>
      <c r="O25" s="282">
        <v>62971</v>
      </c>
      <c r="P25" s="282">
        <v>65087</v>
      </c>
      <c r="Q25" s="284">
        <v>128058</v>
      </c>
    </row>
    <row r="26" spans="1:17" ht="18.75" thickTop="1">
      <c r="B26" s="285" t="s">
        <v>645</v>
      </c>
    </row>
  </sheetData>
  <mergeCells count="7">
    <mergeCell ref="A2:A25"/>
    <mergeCell ref="B4:B5"/>
    <mergeCell ref="A1:C1"/>
    <mergeCell ref="L4:N4"/>
    <mergeCell ref="I4:K4"/>
    <mergeCell ref="F4:H4"/>
    <mergeCell ref="C4:E4"/>
  </mergeCells>
  <hyperlinks>
    <hyperlink ref="A1:B1" location="CONTENTS!A1" display="Back to contents" xr:uid="{00000000-0004-0000-0F00-000000000000}"/>
  </hyperlinks>
  <printOptions verticalCentered="1"/>
  <pageMargins left="0.4" right="0.4" top="0.4" bottom="0.4" header="0.196850393700787" footer="0.23622047244094499"/>
  <pageSetup paperSize="9" orientation="landscape" horizontalDpi="4294967294" verticalDpi="429496729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Q28"/>
  <sheetViews>
    <sheetView workbookViewId="0">
      <selection sqref="A1:B1"/>
    </sheetView>
  </sheetViews>
  <sheetFormatPr defaultRowHeight="12.75"/>
  <cols>
    <col min="1" max="1" width="4.42578125" style="228" customWidth="1"/>
    <col min="2" max="2" width="7.7109375" style="228" customWidth="1"/>
    <col min="3" max="17" width="8.42578125" style="228" customWidth="1"/>
    <col min="18" max="16384" width="9.140625" style="228"/>
  </cols>
  <sheetData>
    <row r="1" spans="1:17" ht="15.75">
      <c r="A1" s="1734" t="s">
        <v>3</v>
      </c>
      <c r="B1" s="1734"/>
      <c r="C1" s="1734"/>
      <c r="D1" s="303"/>
      <c r="E1" s="303"/>
      <c r="F1" s="303"/>
      <c r="G1" s="303"/>
      <c r="H1" s="303"/>
      <c r="I1" s="303"/>
      <c r="J1" s="303"/>
      <c r="K1" s="303"/>
      <c r="L1" s="303"/>
      <c r="M1" s="303"/>
      <c r="N1" s="303"/>
      <c r="O1" s="303"/>
      <c r="P1" s="303"/>
      <c r="Q1" s="303"/>
    </row>
    <row r="2" spans="1:17" s="369" customFormat="1" ht="23.1" customHeight="1">
      <c r="A2" s="1763"/>
      <c r="B2" s="358" t="s">
        <v>693</v>
      </c>
      <c r="C2" s="305"/>
      <c r="D2" s="305"/>
      <c r="E2" s="305"/>
      <c r="F2" s="305"/>
      <c r="G2" s="305"/>
      <c r="H2" s="305"/>
      <c r="I2" s="305"/>
      <c r="J2" s="305"/>
      <c r="K2" s="305"/>
      <c r="L2" s="305"/>
      <c r="M2" s="305"/>
      <c r="N2" s="305"/>
      <c r="O2" s="305"/>
      <c r="P2" s="305"/>
      <c r="Q2" s="305"/>
    </row>
    <row r="3" spans="1:17" ht="17.25" customHeight="1" thickBot="1">
      <c r="A3" s="1763"/>
      <c r="B3" s="339"/>
      <c r="C3" s="303"/>
      <c r="D3" s="303"/>
      <c r="E3" s="303"/>
      <c r="F3" s="303"/>
      <c r="G3" s="303"/>
      <c r="H3" s="303"/>
      <c r="I3" s="303"/>
      <c r="J3" s="303"/>
      <c r="K3" s="303"/>
      <c r="L3" s="303"/>
      <c r="M3" s="303"/>
      <c r="N3" s="303"/>
      <c r="O3" s="303"/>
      <c r="P3" s="303"/>
      <c r="Q3" s="303"/>
    </row>
    <row r="4" spans="1:17" ht="27" customHeight="1" thickBot="1">
      <c r="A4" s="1763"/>
      <c r="B4" s="1758" t="s">
        <v>110</v>
      </c>
      <c r="C4" s="1760" t="s">
        <v>73</v>
      </c>
      <c r="D4" s="1761"/>
      <c r="E4" s="1762"/>
      <c r="F4" s="1760" t="s">
        <v>480</v>
      </c>
      <c r="G4" s="1761"/>
      <c r="H4" s="1762"/>
      <c r="I4" s="1760" t="s">
        <v>621</v>
      </c>
      <c r="J4" s="1761"/>
      <c r="K4" s="1762"/>
      <c r="L4" s="1760" t="s">
        <v>686</v>
      </c>
      <c r="M4" s="1761"/>
      <c r="N4" s="1762"/>
      <c r="O4" s="263"/>
      <c r="P4" s="263" t="s">
        <v>694</v>
      </c>
      <c r="Q4" s="294"/>
    </row>
    <row r="5" spans="1:17" ht="30.75" customHeight="1" thickBot="1">
      <c r="A5" s="1763"/>
      <c r="B5" s="1766"/>
      <c r="C5" s="359" t="s">
        <v>0</v>
      </c>
      <c r="D5" s="341" t="s">
        <v>1</v>
      </c>
      <c r="E5" s="267" t="s">
        <v>2</v>
      </c>
      <c r="F5" s="359" t="s">
        <v>0</v>
      </c>
      <c r="G5" s="341" t="s">
        <v>1</v>
      </c>
      <c r="H5" s="267" t="s">
        <v>2</v>
      </c>
      <c r="I5" s="359" t="s">
        <v>0</v>
      </c>
      <c r="J5" s="341" t="s">
        <v>1</v>
      </c>
      <c r="K5" s="267" t="s">
        <v>2</v>
      </c>
      <c r="L5" s="359" t="s">
        <v>0</v>
      </c>
      <c r="M5" s="341" t="s">
        <v>1</v>
      </c>
      <c r="N5" s="267" t="s">
        <v>2</v>
      </c>
      <c r="O5" s="359" t="s">
        <v>0</v>
      </c>
      <c r="P5" s="341" t="s">
        <v>1</v>
      </c>
      <c r="Q5" s="267" t="s">
        <v>2</v>
      </c>
    </row>
    <row r="6" spans="1:17" ht="18.95" customHeight="1">
      <c r="A6" s="1763"/>
      <c r="B6" s="345">
        <v>60</v>
      </c>
      <c r="C6" s="332">
        <v>21</v>
      </c>
      <c r="D6" s="311">
        <v>27</v>
      </c>
      <c r="E6" s="333">
        <v>48</v>
      </c>
      <c r="F6" s="334">
        <v>52</v>
      </c>
      <c r="G6" s="335">
        <v>23</v>
      </c>
      <c r="H6" s="333">
        <v>75</v>
      </c>
      <c r="I6" s="334">
        <v>65</v>
      </c>
      <c r="J6" s="335">
        <v>21</v>
      </c>
      <c r="K6" s="333">
        <v>86</v>
      </c>
      <c r="L6" s="334">
        <v>75</v>
      </c>
      <c r="M6" s="335">
        <v>35</v>
      </c>
      <c r="N6" s="333">
        <v>110</v>
      </c>
      <c r="O6" s="343">
        <v>130</v>
      </c>
      <c r="P6" s="343">
        <v>58</v>
      </c>
      <c r="Q6" s="322">
        <v>188</v>
      </c>
    </row>
    <row r="7" spans="1:17" ht="18.95" customHeight="1">
      <c r="A7" s="1763"/>
      <c r="B7" s="345">
        <v>61</v>
      </c>
      <c r="C7" s="332">
        <v>18</v>
      </c>
      <c r="D7" s="311">
        <v>30</v>
      </c>
      <c r="E7" s="333">
        <v>48</v>
      </c>
      <c r="F7" s="334">
        <v>28</v>
      </c>
      <c r="G7" s="312">
        <v>28</v>
      </c>
      <c r="H7" s="333">
        <v>56</v>
      </c>
      <c r="I7" s="334">
        <v>55</v>
      </c>
      <c r="J7" s="312">
        <v>26</v>
      </c>
      <c r="K7" s="333">
        <v>81</v>
      </c>
      <c r="L7" s="334">
        <v>63</v>
      </c>
      <c r="M7" s="312">
        <v>22</v>
      </c>
      <c r="N7" s="333">
        <v>85</v>
      </c>
      <c r="O7" s="343">
        <v>79</v>
      </c>
      <c r="P7" s="343">
        <v>35</v>
      </c>
      <c r="Q7" s="322">
        <v>114</v>
      </c>
    </row>
    <row r="8" spans="1:17" ht="18.95" customHeight="1">
      <c r="A8" s="1763"/>
      <c r="B8" s="345">
        <v>62</v>
      </c>
      <c r="C8" s="332">
        <v>13</v>
      </c>
      <c r="D8" s="311">
        <v>19</v>
      </c>
      <c r="E8" s="333">
        <v>32</v>
      </c>
      <c r="F8" s="334">
        <v>17</v>
      </c>
      <c r="G8" s="312">
        <v>31</v>
      </c>
      <c r="H8" s="333">
        <v>48</v>
      </c>
      <c r="I8" s="334">
        <v>28</v>
      </c>
      <c r="J8" s="312">
        <v>30</v>
      </c>
      <c r="K8" s="333">
        <v>58</v>
      </c>
      <c r="L8" s="334">
        <v>56</v>
      </c>
      <c r="M8" s="312">
        <v>27</v>
      </c>
      <c r="N8" s="333">
        <v>83</v>
      </c>
      <c r="O8" s="343">
        <v>62</v>
      </c>
      <c r="P8" s="343">
        <v>24</v>
      </c>
      <c r="Q8" s="322">
        <v>86</v>
      </c>
    </row>
    <row r="9" spans="1:17" ht="18.95" customHeight="1">
      <c r="A9" s="1763"/>
      <c r="B9" s="345">
        <v>63</v>
      </c>
      <c r="C9" s="332">
        <v>14</v>
      </c>
      <c r="D9" s="311">
        <v>31</v>
      </c>
      <c r="E9" s="333">
        <v>45</v>
      </c>
      <c r="F9" s="334">
        <v>13</v>
      </c>
      <c r="G9" s="312">
        <v>19</v>
      </c>
      <c r="H9" s="333">
        <v>32</v>
      </c>
      <c r="I9" s="334">
        <v>17</v>
      </c>
      <c r="J9" s="312">
        <v>34</v>
      </c>
      <c r="K9" s="333">
        <v>51</v>
      </c>
      <c r="L9" s="334">
        <v>28</v>
      </c>
      <c r="M9" s="312">
        <v>30</v>
      </c>
      <c r="N9" s="333">
        <v>58</v>
      </c>
      <c r="O9" s="343">
        <v>57</v>
      </c>
      <c r="P9" s="343">
        <v>27</v>
      </c>
      <c r="Q9" s="322">
        <v>84</v>
      </c>
    </row>
    <row r="10" spans="1:17" ht="18.95" customHeight="1" thickBot="1">
      <c r="A10" s="1763"/>
      <c r="B10" s="345">
        <v>64</v>
      </c>
      <c r="C10" s="332">
        <v>17</v>
      </c>
      <c r="D10" s="311">
        <v>13</v>
      </c>
      <c r="E10" s="333">
        <v>30</v>
      </c>
      <c r="F10" s="334">
        <v>14</v>
      </c>
      <c r="G10" s="312">
        <v>31</v>
      </c>
      <c r="H10" s="333">
        <v>45</v>
      </c>
      <c r="I10" s="334">
        <v>12</v>
      </c>
      <c r="J10" s="312">
        <v>19</v>
      </c>
      <c r="K10" s="333">
        <v>31</v>
      </c>
      <c r="L10" s="334">
        <v>19</v>
      </c>
      <c r="M10" s="312">
        <v>35</v>
      </c>
      <c r="N10" s="333">
        <v>54</v>
      </c>
      <c r="O10" s="343">
        <v>28</v>
      </c>
      <c r="P10" s="343">
        <v>30</v>
      </c>
      <c r="Q10" s="322">
        <v>58</v>
      </c>
    </row>
    <row r="11" spans="1:17" ht="18.95" customHeight="1" thickBot="1">
      <c r="A11" s="1763"/>
      <c r="B11" s="346" t="s">
        <v>105</v>
      </c>
      <c r="C11" s="372">
        <v>83</v>
      </c>
      <c r="D11" s="370">
        <v>120</v>
      </c>
      <c r="E11" s="371">
        <v>203</v>
      </c>
      <c r="F11" s="373">
        <v>124</v>
      </c>
      <c r="G11" s="374">
        <v>132</v>
      </c>
      <c r="H11" s="371">
        <v>256</v>
      </c>
      <c r="I11" s="373">
        <v>177</v>
      </c>
      <c r="J11" s="374">
        <v>130</v>
      </c>
      <c r="K11" s="371">
        <v>307</v>
      </c>
      <c r="L11" s="373">
        <v>241</v>
      </c>
      <c r="M11" s="374">
        <v>149</v>
      </c>
      <c r="N11" s="371">
        <v>390</v>
      </c>
      <c r="O11" s="347">
        <v>356</v>
      </c>
      <c r="P11" s="347">
        <v>174</v>
      </c>
      <c r="Q11" s="350">
        <v>530</v>
      </c>
    </row>
    <row r="12" spans="1:17" ht="18.95" customHeight="1">
      <c r="A12" s="1763"/>
      <c r="B12" s="345">
        <v>65</v>
      </c>
      <c r="C12" s="332">
        <v>11</v>
      </c>
      <c r="D12" s="311">
        <v>24</v>
      </c>
      <c r="E12" s="333">
        <v>35</v>
      </c>
      <c r="F12" s="334">
        <v>16</v>
      </c>
      <c r="G12" s="312">
        <v>15</v>
      </c>
      <c r="H12" s="333">
        <v>31</v>
      </c>
      <c r="I12" s="334">
        <v>15</v>
      </c>
      <c r="J12" s="312">
        <v>32</v>
      </c>
      <c r="K12" s="333">
        <v>47</v>
      </c>
      <c r="L12" s="334">
        <v>14</v>
      </c>
      <c r="M12" s="312">
        <v>20</v>
      </c>
      <c r="N12" s="333">
        <v>34</v>
      </c>
      <c r="O12" s="343">
        <v>20</v>
      </c>
      <c r="P12" s="343">
        <v>32</v>
      </c>
      <c r="Q12" s="322">
        <v>52</v>
      </c>
    </row>
    <row r="13" spans="1:17" ht="18.95" customHeight="1">
      <c r="A13" s="1763"/>
      <c r="B13" s="345">
        <v>66</v>
      </c>
      <c r="C13" s="332">
        <v>9</v>
      </c>
      <c r="D13" s="311">
        <v>14</v>
      </c>
      <c r="E13" s="333">
        <v>23</v>
      </c>
      <c r="F13" s="334">
        <v>11</v>
      </c>
      <c r="G13" s="312">
        <v>24</v>
      </c>
      <c r="H13" s="333">
        <v>35</v>
      </c>
      <c r="I13" s="334">
        <v>16</v>
      </c>
      <c r="J13" s="312">
        <v>15</v>
      </c>
      <c r="K13" s="333">
        <v>31</v>
      </c>
      <c r="L13" s="334">
        <v>15</v>
      </c>
      <c r="M13" s="312">
        <v>31</v>
      </c>
      <c r="N13" s="333">
        <v>46</v>
      </c>
      <c r="O13" s="343">
        <v>15</v>
      </c>
      <c r="P13" s="343">
        <v>21</v>
      </c>
      <c r="Q13" s="322">
        <v>36</v>
      </c>
    </row>
    <row r="14" spans="1:17" ht="18.95" customHeight="1">
      <c r="A14" s="1763"/>
      <c r="B14" s="345">
        <v>67</v>
      </c>
      <c r="C14" s="332">
        <v>6</v>
      </c>
      <c r="D14" s="311">
        <v>7</v>
      </c>
      <c r="E14" s="333">
        <v>13</v>
      </c>
      <c r="F14" s="334">
        <v>10</v>
      </c>
      <c r="G14" s="312">
        <v>14</v>
      </c>
      <c r="H14" s="333">
        <v>24</v>
      </c>
      <c r="I14" s="334">
        <v>10</v>
      </c>
      <c r="J14" s="312">
        <v>25</v>
      </c>
      <c r="K14" s="333">
        <v>35</v>
      </c>
      <c r="L14" s="334">
        <v>16</v>
      </c>
      <c r="M14" s="312">
        <v>15</v>
      </c>
      <c r="N14" s="333">
        <v>31</v>
      </c>
      <c r="O14" s="343">
        <v>15</v>
      </c>
      <c r="P14" s="343">
        <v>31</v>
      </c>
      <c r="Q14" s="322">
        <v>46</v>
      </c>
    </row>
    <row r="15" spans="1:17" ht="18.95" customHeight="1">
      <c r="A15" s="1763"/>
      <c r="B15" s="345">
        <v>68</v>
      </c>
      <c r="C15" s="332">
        <v>4</v>
      </c>
      <c r="D15" s="311">
        <v>15</v>
      </c>
      <c r="E15" s="333">
        <v>19</v>
      </c>
      <c r="F15" s="334">
        <v>6</v>
      </c>
      <c r="G15" s="312">
        <v>8</v>
      </c>
      <c r="H15" s="333">
        <v>14</v>
      </c>
      <c r="I15" s="334">
        <v>10</v>
      </c>
      <c r="J15" s="312">
        <v>15</v>
      </c>
      <c r="K15" s="333">
        <v>25</v>
      </c>
      <c r="L15" s="334">
        <v>10</v>
      </c>
      <c r="M15" s="312">
        <v>25</v>
      </c>
      <c r="N15" s="333">
        <v>35</v>
      </c>
      <c r="O15" s="343">
        <v>16</v>
      </c>
      <c r="P15" s="343">
        <v>15</v>
      </c>
      <c r="Q15" s="322">
        <v>31</v>
      </c>
    </row>
    <row r="16" spans="1:17" ht="18.95" customHeight="1" thickBot="1">
      <c r="A16" s="1763"/>
      <c r="B16" s="345">
        <v>69</v>
      </c>
      <c r="C16" s="332">
        <v>8</v>
      </c>
      <c r="D16" s="311">
        <v>14</v>
      </c>
      <c r="E16" s="333">
        <v>22</v>
      </c>
      <c r="F16" s="334">
        <v>4</v>
      </c>
      <c r="G16" s="312">
        <v>15</v>
      </c>
      <c r="H16" s="333">
        <v>19</v>
      </c>
      <c r="I16" s="334">
        <v>6</v>
      </c>
      <c r="J16" s="312">
        <v>9</v>
      </c>
      <c r="K16" s="333">
        <v>15</v>
      </c>
      <c r="L16" s="334">
        <v>10</v>
      </c>
      <c r="M16" s="312">
        <v>15</v>
      </c>
      <c r="N16" s="333">
        <v>25</v>
      </c>
      <c r="O16" s="343">
        <v>8</v>
      </c>
      <c r="P16" s="343">
        <v>25</v>
      </c>
      <c r="Q16" s="322">
        <v>33</v>
      </c>
    </row>
    <row r="17" spans="1:17" ht="18.95" customHeight="1" thickBot="1">
      <c r="A17" s="1763"/>
      <c r="B17" s="346" t="s">
        <v>106</v>
      </c>
      <c r="C17" s="372">
        <v>38</v>
      </c>
      <c r="D17" s="370">
        <v>74</v>
      </c>
      <c r="E17" s="371">
        <v>112</v>
      </c>
      <c r="F17" s="373">
        <v>47</v>
      </c>
      <c r="G17" s="374">
        <v>76</v>
      </c>
      <c r="H17" s="371">
        <v>123</v>
      </c>
      <c r="I17" s="373">
        <v>57</v>
      </c>
      <c r="J17" s="374">
        <v>96</v>
      </c>
      <c r="K17" s="371">
        <v>153</v>
      </c>
      <c r="L17" s="373">
        <v>65</v>
      </c>
      <c r="M17" s="374">
        <v>106</v>
      </c>
      <c r="N17" s="371">
        <v>171</v>
      </c>
      <c r="O17" s="347">
        <v>74</v>
      </c>
      <c r="P17" s="347">
        <v>124</v>
      </c>
      <c r="Q17" s="350">
        <v>198</v>
      </c>
    </row>
    <row r="18" spans="1:17" ht="18.95" customHeight="1">
      <c r="A18" s="1763"/>
      <c r="B18" s="345">
        <v>70</v>
      </c>
      <c r="C18" s="332">
        <v>3</v>
      </c>
      <c r="D18" s="311">
        <v>19</v>
      </c>
      <c r="E18" s="333">
        <v>22</v>
      </c>
      <c r="F18" s="334">
        <v>8</v>
      </c>
      <c r="G18" s="312">
        <v>14</v>
      </c>
      <c r="H18" s="333">
        <v>22</v>
      </c>
      <c r="I18" s="334">
        <v>4</v>
      </c>
      <c r="J18" s="312">
        <v>15</v>
      </c>
      <c r="K18" s="333">
        <v>19</v>
      </c>
      <c r="L18" s="334">
        <v>6</v>
      </c>
      <c r="M18" s="312">
        <v>8</v>
      </c>
      <c r="N18" s="333">
        <v>14</v>
      </c>
      <c r="O18" s="343">
        <v>9</v>
      </c>
      <c r="P18" s="343">
        <v>15</v>
      </c>
      <c r="Q18" s="322">
        <v>24</v>
      </c>
    </row>
    <row r="19" spans="1:17" ht="18.95" customHeight="1">
      <c r="A19" s="1763"/>
      <c r="B19" s="345">
        <v>71</v>
      </c>
      <c r="C19" s="332">
        <v>11</v>
      </c>
      <c r="D19" s="311">
        <v>10</v>
      </c>
      <c r="E19" s="333">
        <v>21</v>
      </c>
      <c r="F19" s="334">
        <v>3</v>
      </c>
      <c r="G19" s="312">
        <v>21</v>
      </c>
      <c r="H19" s="333">
        <v>24</v>
      </c>
      <c r="I19" s="334">
        <v>8</v>
      </c>
      <c r="J19" s="312">
        <v>14</v>
      </c>
      <c r="K19" s="333">
        <v>22</v>
      </c>
      <c r="L19" s="334">
        <v>4</v>
      </c>
      <c r="M19" s="312">
        <v>15</v>
      </c>
      <c r="N19" s="333">
        <v>19</v>
      </c>
      <c r="O19" s="343">
        <v>6</v>
      </c>
      <c r="P19" s="343">
        <v>8</v>
      </c>
      <c r="Q19" s="322">
        <v>14</v>
      </c>
    </row>
    <row r="20" spans="1:17" ht="18.95" customHeight="1">
      <c r="A20" s="1763"/>
      <c r="B20" s="345">
        <v>72</v>
      </c>
      <c r="C20" s="332">
        <v>3</v>
      </c>
      <c r="D20" s="311">
        <v>10</v>
      </c>
      <c r="E20" s="333">
        <v>13</v>
      </c>
      <c r="F20" s="334">
        <v>11</v>
      </c>
      <c r="G20" s="312">
        <v>10</v>
      </c>
      <c r="H20" s="333">
        <v>21</v>
      </c>
      <c r="I20" s="334">
        <v>3</v>
      </c>
      <c r="J20" s="312">
        <v>21</v>
      </c>
      <c r="K20" s="333">
        <v>24</v>
      </c>
      <c r="L20" s="334">
        <v>8</v>
      </c>
      <c r="M20" s="312">
        <v>14</v>
      </c>
      <c r="N20" s="333">
        <v>22</v>
      </c>
      <c r="O20" s="343">
        <v>4</v>
      </c>
      <c r="P20" s="343">
        <v>14</v>
      </c>
      <c r="Q20" s="322">
        <v>18</v>
      </c>
    </row>
    <row r="21" spans="1:17" ht="18.95" customHeight="1">
      <c r="A21" s="1763"/>
      <c r="B21" s="345">
        <v>73</v>
      </c>
      <c r="C21" s="332">
        <v>3</v>
      </c>
      <c r="D21" s="311">
        <v>8</v>
      </c>
      <c r="E21" s="333">
        <v>11</v>
      </c>
      <c r="F21" s="334">
        <v>4</v>
      </c>
      <c r="G21" s="312">
        <v>9</v>
      </c>
      <c r="H21" s="333">
        <v>13</v>
      </c>
      <c r="I21" s="334">
        <v>10</v>
      </c>
      <c r="J21" s="312">
        <v>10</v>
      </c>
      <c r="K21" s="333">
        <v>20</v>
      </c>
      <c r="L21" s="334">
        <v>3</v>
      </c>
      <c r="M21" s="312">
        <v>22</v>
      </c>
      <c r="N21" s="333">
        <v>25</v>
      </c>
      <c r="O21" s="343">
        <v>8</v>
      </c>
      <c r="P21" s="343">
        <v>14</v>
      </c>
      <c r="Q21" s="322">
        <v>22</v>
      </c>
    </row>
    <row r="22" spans="1:17" ht="15.75" customHeight="1" thickBot="1">
      <c r="A22" s="1763"/>
      <c r="B22" s="345">
        <v>74</v>
      </c>
      <c r="C22" s="332">
        <v>6</v>
      </c>
      <c r="D22" s="311">
        <v>1</v>
      </c>
      <c r="E22" s="333">
        <v>7</v>
      </c>
      <c r="F22" s="334">
        <v>3</v>
      </c>
      <c r="G22" s="312">
        <v>8</v>
      </c>
      <c r="H22" s="333">
        <v>11</v>
      </c>
      <c r="I22" s="334">
        <v>2</v>
      </c>
      <c r="J22" s="312">
        <v>9</v>
      </c>
      <c r="K22" s="333">
        <v>11</v>
      </c>
      <c r="L22" s="334">
        <v>10</v>
      </c>
      <c r="M22" s="312">
        <v>10</v>
      </c>
      <c r="N22" s="333">
        <v>20</v>
      </c>
      <c r="O22" s="351">
        <v>3</v>
      </c>
      <c r="P22" s="351">
        <v>19</v>
      </c>
      <c r="Q22" s="322">
        <v>22</v>
      </c>
    </row>
    <row r="23" spans="1:17" ht="18.95" customHeight="1" thickBot="1">
      <c r="A23" s="1763"/>
      <c r="B23" s="346" t="s">
        <v>107</v>
      </c>
      <c r="C23" s="372">
        <v>26</v>
      </c>
      <c r="D23" s="370">
        <v>48</v>
      </c>
      <c r="E23" s="371">
        <v>74</v>
      </c>
      <c r="F23" s="373">
        <v>29</v>
      </c>
      <c r="G23" s="374">
        <v>62</v>
      </c>
      <c r="H23" s="371">
        <v>91</v>
      </c>
      <c r="I23" s="373">
        <v>27</v>
      </c>
      <c r="J23" s="374">
        <v>69</v>
      </c>
      <c r="K23" s="371">
        <v>96</v>
      </c>
      <c r="L23" s="373">
        <v>31</v>
      </c>
      <c r="M23" s="374">
        <v>69</v>
      </c>
      <c r="N23" s="371">
        <v>100</v>
      </c>
      <c r="O23" s="347">
        <v>30</v>
      </c>
      <c r="P23" s="347">
        <v>70</v>
      </c>
      <c r="Q23" s="350">
        <v>100</v>
      </c>
    </row>
    <row r="24" spans="1:17" ht="18.95" customHeight="1" thickBot="1">
      <c r="A24" s="1763"/>
      <c r="B24" s="375" t="s">
        <v>108</v>
      </c>
      <c r="C24" s="378">
        <v>19</v>
      </c>
      <c r="D24" s="376">
        <v>31</v>
      </c>
      <c r="E24" s="379">
        <v>50</v>
      </c>
      <c r="F24" s="380">
        <v>24</v>
      </c>
      <c r="G24" s="381">
        <v>30</v>
      </c>
      <c r="H24" s="377">
        <v>54</v>
      </c>
      <c r="I24" s="380">
        <v>24</v>
      </c>
      <c r="J24" s="381">
        <v>36</v>
      </c>
      <c r="K24" s="377">
        <v>60</v>
      </c>
      <c r="L24" s="380">
        <v>20</v>
      </c>
      <c r="M24" s="381">
        <v>44</v>
      </c>
      <c r="N24" s="377">
        <v>64</v>
      </c>
      <c r="O24" s="355">
        <v>29</v>
      </c>
      <c r="P24" s="355">
        <v>49</v>
      </c>
      <c r="Q24" s="322">
        <v>78</v>
      </c>
    </row>
    <row r="25" spans="1:17" ht="23.25" customHeight="1" thickTop="1" thickBot="1">
      <c r="A25" s="1763"/>
      <c r="B25" s="356" t="s">
        <v>102</v>
      </c>
      <c r="C25" s="384">
        <v>166</v>
      </c>
      <c r="D25" s="382">
        <v>273</v>
      </c>
      <c r="E25" s="385">
        <v>439</v>
      </c>
      <c r="F25" s="386">
        <v>224</v>
      </c>
      <c r="G25" s="387">
        <v>300</v>
      </c>
      <c r="H25" s="383">
        <v>524</v>
      </c>
      <c r="I25" s="386">
        <v>285</v>
      </c>
      <c r="J25" s="387">
        <v>331</v>
      </c>
      <c r="K25" s="383">
        <v>616</v>
      </c>
      <c r="L25" s="386">
        <v>357</v>
      </c>
      <c r="M25" s="387">
        <v>368</v>
      </c>
      <c r="N25" s="383">
        <v>725</v>
      </c>
      <c r="O25" s="282">
        <v>489</v>
      </c>
      <c r="P25" s="282">
        <v>417</v>
      </c>
      <c r="Q25" s="284">
        <v>906</v>
      </c>
    </row>
    <row r="26" spans="1:17" ht="6.75" customHeight="1" thickTop="1">
      <c r="A26" s="1763"/>
      <c r="B26" s="388"/>
      <c r="C26" s="303"/>
      <c r="D26" s="303"/>
      <c r="E26" s="303"/>
      <c r="F26" s="303"/>
      <c r="G26" s="303"/>
      <c r="H26" s="303"/>
      <c r="I26" s="303"/>
      <c r="J26" s="303"/>
      <c r="K26" s="303"/>
      <c r="L26" s="303"/>
      <c r="M26" s="303"/>
      <c r="N26" s="303"/>
      <c r="O26" s="303"/>
      <c r="P26" s="303"/>
      <c r="Q26" s="303"/>
    </row>
    <row r="27" spans="1:17" s="1467" customFormat="1" ht="15">
      <c r="A27" s="1763"/>
      <c r="B27" s="1547" t="s">
        <v>763</v>
      </c>
      <c r="C27" s="1548"/>
      <c r="D27" s="1548"/>
      <c r="E27" s="1548"/>
      <c r="F27" s="1548"/>
      <c r="G27" s="1548"/>
      <c r="H27" s="1548"/>
      <c r="I27" s="1548"/>
      <c r="J27" s="1548"/>
      <c r="K27" s="1548"/>
      <c r="L27" s="1548"/>
      <c r="M27" s="1548"/>
      <c r="N27" s="1548"/>
      <c r="O27" s="1548"/>
      <c r="P27" s="1548"/>
      <c r="Q27" s="1548"/>
    </row>
    <row r="28" spans="1:17" ht="17.25" customHeight="1">
      <c r="A28" s="258"/>
      <c r="B28" s="389" t="s">
        <v>487</v>
      </c>
      <c r="C28" s="303"/>
      <c r="D28" s="303"/>
      <c r="E28" s="303"/>
      <c r="F28" s="303"/>
      <c r="G28" s="303"/>
      <c r="H28" s="303"/>
      <c r="I28" s="303"/>
      <c r="J28" s="303"/>
      <c r="K28" s="303"/>
      <c r="L28" s="303"/>
      <c r="M28" s="303"/>
      <c r="N28" s="303"/>
      <c r="O28" s="303"/>
      <c r="P28" s="303"/>
      <c r="Q28" s="303"/>
    </row>
  </sheetData>
  <mergeCells count="7">
    <mergeCell ref="A2:A27"/>
    <mergeCell ref="B4:B5"/>
    <mergeCell ref="A1:C1"/>
    <mergeCell ref="L4:N4"/>
    <mergeCell ref="I4:K4"/>
    <mergeCell ref="F4:H4"/>
    <mergeCell ref="C4:E4"/>
  </mergeCells>
  <hyperlinks>
    <hyperlink ref="A1:B1" location="CONTENTS!A1" display="Back to contents" xr:uid="{00000000-0004-0000-1000-000000000000}"/>
  </hyperlinks>
  <pageMargins left="0.4" right="0.4" top="0.4" bottom="0.4" header="0.23622047244094499" footer="0.13"/>
  <pageSetup paperSize="9" orientation="landscape" horizontalDpi="4294967294" verticalDpi="4294967294"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R34"/>
  <sheetViews>
    <sheetView workbookViewId="0">
      <selection sqref="A1:C1"/>
    </sheetView>
  </sheetViews>
  <sheetFormatPr defaultRowHeight="18" customHeight="1"/>
  <cols>
    <col min="1" max="1" width="4.7109375" style="303" customWidth="1"/>
    <col min="2" max="2" width="10" style="303" customWidth="1"/>
    <col min="3" max="17" width="8.42578125" style="303" customWidth="1"/>
    <col min="18" max="16384" width="9.140625" style="303"/>
  </cols>
  <sheetData>
    <row r="1" spans="1:18" ht="18" customHeight="1">
      <c r="A1" s="1734" t="s">
        <v>3</v>
      </c>
      <c r="B1" s="1734"/>
      <c r="C1" s="1734"/>
    </row>
    <row r="2" spans="1:18" s="305" customFormat="1" ht="15.75" customHeight="1">
      <c r="A2" s="1767"/>
      <c r="B2" s="390" t="s">
        <v>586</v>
      </c>
    </row>
    <row r="3" spans="1:18" s="305" customFormat="1" ht="18.75" customHeight="1" thickBot="1">
      <c r="A3" s="1767"/>
      <c r="B3" s="390" t="s">
        <v>810</v>
      </c>
    </row>
    <row r="4" spans="1:18" ht="15.75" customHeight="1" thickBot="1">
      <c r="A4" s="1767"/>
      <c r="B4" s="1758" t="s">
        <v>111</v>
      </c>
      <c r="C4" s="1760" t="s">
        <v>73</v>
      </c>
      <c r="D4" s="1761"/>
      <c r="E4" s="1762"/>
      <c r="F4" s="1760" t="s">
        <v>480</v>
      </c>
      <c r="G4" s="1761"/>
      <c r="H4" s="1762"/>
      <c r="I4" s="1760" t="s">
        <v>621</v>
      </c>
      <c r="J4" s="1761"/>
      <c r="K4" s="1762"/>
      <c r="L4" s="1760" t="s">
        <v>686</v>
      </c>
      <c r="M4" s="1761"/>
      <c r="N4" s="1762"/>
      <c r="O4" s="391"/>
      <c r="P4" s="263" t="s">
        <v>694</v>
      </c>
      <c r="Q4" s="392"/>
    </row>
    <row r="5" spans="1:18" ht="30" customHeight="1" thickBot="1">
      <c r="A5" s="1767"/>
      <c r="B5" s="1759"/>
      <c r="C5" s="265" t="s">
        <v>0</v>
      </c>
      <c r="D5" s="266" t="s">
        <v>1</v>
      </c>
      <c r="E5" s="267" t="s">
        <v>2</v>
      </c>
      <c r="F5" s="309" t="s">
        <v>0</v>
      </c>
      <c r="G5" s="266" t="s">
        <v>1</v>
      </c>
      <c r="H5" s="267" t="s">
        <v>2</v>
      </c>
      <c r="I5" s="309" t="s">
        <v>0</v>
      </c>
      <c r="J5" s="266" t="s">
        <v>1</v>
      </c>
      <c r="K5" s="267" t="s">
        <v>2</v>
      </c>
      <c r="L5" s="309" t="s">
        <v>0</v>
      </c>
      <c r="M5" s="266" t="s">
        <v>1</v>
      </c>
      <c r="N5" s="267" t="s">
        <v>2</v>
      </c>
      <c r="O5" s="309" t="s">
        <v>0</v>
      </c>
      <c r="P5" s="266" t="s">
        <v>1</v>
      </c>
      <c r="Q5" s="267" t="s">
        <v>2</v>
      </c>
    </row>
    <row r="6" spans="1:18" ht="13.5" customHeight="1">
      <c r="A6" s="1767"/>
      <c r="B6" s="331" t="s">
        <v>112</v>
      </c>
      <c r="C6" s="332">
        <v>0</v>
      </c>
      <c r="D6" s="312">
        <v>0</v>
      </c>
      <c r="E6" s="313">
        <v>0</v>
      </c>
      <c r="F6" s="394">
        <v>0</v>
      </c>
      <c r="G6" s="395">
        <v>0</v>
      </c>
      <c r="H6" s="396">
        <v>0</v>
      </c>
      <c r="I6" s="394">
        <v>0</v>
      </c>
      <c r="J6" s="395">
        <v>0</v>
      </c>
      <c r="K6" s="396">
        <v>0</v>
      </c>
      <c r="L6" s="1457">
        <v>0</v>
      </c>
      <c r="M6" s="395">
        <v>0</v>
      </c>
      <c r="N6" s="396">
        <v>0</v>
      </c>
      <c r="O6" s="1457">
        <v>0</v>
      </c>
      <c r="P6" s="395">
        <v>1</v>
      </c>
      <c r="Q6" s="396">
        <v>1</v>
      </c>
      <c r="R6"/>
    </row>
    <row r="7" spans="1:18" ht="12.75" customHeight="1">
      <c r="A7" s="1767"/>
      <c r="B7" s="310">
        <v>1</v>
      </c>
      <c r="C7" s="332">
        <v>0</v>
      </c>
      <c r="D7" s="312">
        <v>0</v>
      </c>
      <c r="E7" s="313">
        <v>0</v>
      </c>
      <c r="F7" s="394">
        <v>0</v>
      </c>
      <c r="G7" s="397">
        <v>0</v>
      </c>
      <c r="H7" s="396">
        <v>0</v>
      </c>
      <c r="I7" s="394">
        <v>0</v>
      </c>
      <c r="J7" s="397">
        <v>0</v>
      </c>
      <c r="K7" s="396">
        <v>0</v>
      </c>
      <c r="L7" s="399">
        <v>0</v>
      </c>
      <c r="M7" s="397">
        <v>0</v>
      </c>
      <c r="N7" s="396">
        <v>0</v>
      </c>
      <c r="O7" s="399">
        <v>1</v>
      </c>
      <c r="P7" s="397">
        <v>0</v>
      </c>
      <c r="Q7" s="396">
        <v>1</v>
      </c>
      <c r="R7"/>
    </row>
    <row r="8" spans="1:18" ht="13.5" customHeight="1">
      <c r="A8" s="1767"/>
      <c r="B8" s="310">
        <v>2</v>
      </c>
      <c r="C8" s="332">
        <v>0</v>
      </c>
      <c r="D8" s="312">
        <v>0</v>
      </c>
      <c r="E8" s="313">
        <v>0</v>
      </c>
      <c r="F8" s="394">
        <v>0</v>
      </c>
      <c r="G8" s="397">
        <v>0</v>
      </c>
      <c r="H8" s="396">
        <v>0</v>
      </c>
      <c r="I8" s="394">
        <v>0</v>
      </c>
      <c r="J8" s="397">
        <v>0</v>
      </c>
      <c r="K8" s="396">
        <v>0</v>
      </c>
      <c r="L8" s="399">
        <v>0</v>
      </c>
      <c r="M8" s="397">
        <v>0</v>
      </c>
      <c r="N8" s="396">
        <v>0</v>
      </c>
      <c r="O8" s="399">
        <v>0</v>
      </c>
      <c r="P8" s="397">
        <v>1</v>
      </c>
      <c r="Q8" s="396">
        <v>1</v>
      </c>
      <c r="R8"/>
    </row>
    <row r="9" spans="1:18" ht="14.25" customHeight="1">
      <c r="A9" s="1767"/>
      <c r="B9" s="310">
        <v>3</v>
      </c>
      <c r="C9" s="399">
        <v>1</v>
      </c>
      <c r="D9" s="312">
        <v>0</v>
      </c>
      <c r="E9" s="396">
        <v>1</v>
      </c>
      <c r="F9" s="394">
        <v>1</v>
      </c>
      <c r="G9" s="397">
        <v>0</v>
      </c>
      <c r="H9" s="396">
        <v>1</v>
      </c>
      <c r="I9" s="394">
        <v>0</v>
      </c>
      <c r="J9" s="397">
        <v>0</v>
      </c>
      <c r="K9" s="396">
        <v>0</v>
      </c>
      <c r="L9" s="399">
        <v>0</v>
      </c>
      <c r="M9" s="397">
        <v>0</v>
      </c>
      <c r="N9" s="396">
        <v>0</v>
      </c>
      <c r="O9" s="399">
        <v>0</v>
      </c>
      <c r="P9" s="397">
        <v>0</v>
      </c>
      <c r="Q9" s="396">
        <v>0</v>
      </c>
      <c r="R9"/>
    </row>
    <row r="10" spans="1:18" ht="15" customHeight="1">
      <c r="A10" s="1767"/>
      <c r="B10" s="310">
        <v>4</v>
      </c>
      <c r="C10" s="332">
        <v>0</v>
      </c>
      <c r="D10" s="312">
        <v>0</v>
      </c>
      <c r="E10" s="313">
        <v>0</v>
      </c>
      <c r="F10" s="394">
        <v>1</v>
      </c>
      <c r="G10" s="397">
        <v>1</v>
      </c>
      <c r="H10" s="396">
        <v>2</v>
      </c>
      <c r="I10" s="394">
        <v>1</v>
      </c>
      <c r="J10" s="397">
        <v>0</v>
      </c>
      <c r="K10" s="396">
        <v>1</v>
      </c>
      <c r="L10" s="1458">
        <v>0</v>
      </c>
      <c r="M10" s="1404">
        <v>0</v>
      </c>
      <c r="N10" s="396">
        <v>0</v>
      </c>
      <c r="O10" s="1458">
        <v>0</v>
      </c>
      <c r="P10" s="1404">
        <v>0</v>
      </c>
      <c r="Q10" s="396">
        <v>0</v>
      </c>
      <c r="R10"/>
    </row>
    <row r="11" spans="1:18" s="408" customFormat="1" ht="15" customHeight="1">
      <c r="A11" s="1767"/>
      <c r="B11" s="1485" t="s">
        <v>113</v>
      </c>
      <c r="C11" s="403">
        <v>1</v>
      </c>
      <c r="D11" s="401">
        <v>0</v>
      </c>
      <c r="E11" s="404">
        <v>1</v>
      </c>
      <c r="F11" s="405">
        <v>2</v>
      </c>
      <c r="G11" s="406">
        <v>1</v>
      </c>
      <c r="H11" s="407">
        <v>3</v>
      </c>
      <c r="I11" s="405">
        <v>1</v>
      </c>
      <c r="J11" s="406">
        <v>0</v>
      </c>
      <c r="K11" s="407">
        <v>1</v>
      </c>
      <c r="L11" s="405">
        <v>0</v>
      </c>
      <c r="M11" s="406">
        <v>0</v>
      </c>
      <c r="N11" s="407">
        <v>0</v>
      </c>
      <c r="O11" s="403">
        <v>1</v>
      </c>
      <c r="P11" s="406">
        <v>2</v>
      </c>
      <c r="Q11" s="407">
        <v>3</v>
      </c>
      <c r="R11"/>
    </row>
    <row r="12" spans="1:18" ht="15" customHeight="1">
      <c r="A12" s="1767"/>
      <c r="B12" s="310">
        <v>5</v>
      </c>
      <c r="C12" s="332">
        <v>0</v>
      </c>
      <c r="D12" s="400">
        <v>1</v>
      </c>
      <c r="E12" s="396">
        <v>1</v>
      </c>
      <c r="F12" s="394">
        <v>0</v>
      </c>
      <c r="G12" s="397">
        <v>0</v>
      </c>
      <c r="H12" s="396">
        <v>0</v>
      </c>
      <c r="I12" s="394">
        <v>1</v>
      </c>
      <c r="J12" s="397">
        <v>1</v>
      </c>
      <c r="K12" s="396">
        <v>2</v>
      </c>
      <c r="L12" s="394">
        <v>1</v>
      </c>
      <c r="M12" s="397">
        <v>0</v>
      </c>
      <c r="N12" s="396">
        <v>1</v>
      </c>
      <c r="O12" s="394">
        <v>0</v>
      </c>
      <c r="P12" s="397">
        <v>0</v>
      </c>
      <c r="Q12" s="396">
        <v>0</v>
      </c>
      <c r="R12"/>
    </row>
    <row r="13" spans="1:18" ht="15" customHeight="1">
      <c r="A13" s="1767"/>
      <c r="B13" s="310">
        <v>6</v>
      </c>
      <c r="C13" s="332">
        <v>0</v>
      </c>
      <c r="D13" s="312">
        <v>0</v>
      </c>
      <c r="E13" s="313">
        <v>0</v>
      </c>
      <c r="F13" s="394">
        <v>0</v>
      </c>
      <c r="G13" s="397">
        <v>1</v>
      </c>
      <c r="H13" s="396">
        <v>1</v>
      </c>
      <c r="I13" s="394">
        <v>0</v>
      </c>
      <c r="J13" s="397">
        <v>0</v>
      </c>
      <c r="K13" s="396">
        <v>0</v>
      </c>
      <c r="L13" s="394">
        <v>2</v>
      </c>
      <c r="M13" s="397">
        <v>2</v>
      </c>
      <c r="N13" s="396">
        <v>4</v>
      </c>
      <c r="O13" s="394">
        <v>1</v>
      </c>
      <c r="P13" s="397">
        <v>0</v>
      </c>
      <c r="Q13" s="396">
        <v>1</v>
      </c>
      <c r="R13"/>
    </row>
    <row r="14" spans="1:18" ht="15" customHeight="1">
      <c r="A14" s="1767"/>
      <c r="B14" s="310">
        <v>7</v>
      </c>
      <c r="C14" s="399">
        <v>1</v>
      </c>
      <c r="D14" s="312">
        <v>0</v>
      </c>
      <c r="E14" s="396">
        <v>1</v>
      </c>
      <c r="F14" s="394">
        <v>0</v>
      </c>
      <c r="G14" s="397">
        <v>0</v>
      </c>
      <c r="H14" s="396">
        <v>0</v>
      </c>
      <c r="I14" s="394">
        <v>0</v>
      </c>
      <c r="J14" s="397">
        <v>1</v>
      </c>
      <c r="K14" s="396">
        <v>1</v>
      </c>
      <c r="L14" s="394">
        <v>0</v>
      </c>
      <c r="M14" s="397">
        <v>1</v>
      </c>
      <c r="N14" s="396">
        <v>1</v>
      </c>
      <c r="O14" s="394">
        <v>2</v>
      </c>
      <c r="P14" s="397">
        <v>2</v>
      </c>
      <c r="Q14" s="396">
        <v>4</v>
      </c>
      <c r="R14"/>
    </row>
    <row r="15" spans="1:18" ht="15" customHeight="1">
      <c r="A15" s="1767"/>
      <c r="B15" s="310">
        <v>8</v>
      </c>
      <c r="C15" s="399">
        <v>2</v>
      </c>
      <c r="D15" s="400">
        <v>2</v>
      </c>
      <c r="E15" s="396">
        <v>4</v>
      </c>
      <c r="F15" s="394">
        <v>3</v>
      </c>
      <c r="G15" s="397">
        <v>1</v>
      </c>
      <c r="H15" s="396">
        <v>4</v>
      </c>
      <c r="I15" s="394">
        <v>0</v>
      </c>
      <c r="J15" s="397">
        <v>0</v>
      </c>
      <c r="K15" s="396">
        <v>0</v>
      </c>
      <c r="L15" s="394">
        <v>0</v>
      </c>
      <c r="M15" s="397">
        <v>1</v>
      </c>
      <c r="N15" s="396">
        <v>1</v>
      </c>
      <c r="O15" s="394">
        <v>0</v>
      </c>
      <c r="P15" s="397">
        <v>3</v>
      </c>
      <c r="Q15" s="396">
        <v>3</v>
      </c>
      <c r="R15"/>
    </row>
    <row r="16" spans="1:18" ht="15" customHeight="1">
      <c r="A16" s="1767"/>
      <c r="B16" s="310">
        <v>9</v>
      </c>
      <c r="C16" s="399">
        <v>1</v>
      </c>
      <c r="D16" s="312">
        <v>0</v>
      </c>
      <c r="E16" s="396">
        <v>1</v>
      </c>
      <c r="F16" s="394">
        <v>3</v>
      </c>
      <c r="G16" s="397">
        <v>3</v>
      </c>
      <c r="H16" s="396">
        <v>6</v>
      </c>
      <c r="I16" s="394">
        <v>4</v>
      </c>
      <c r="J16" s="397">
        <v>1</v>
      </c>
      <c r="K16" s="396">
        <v>5</v>
      </c>
      <c r="L16" s="394">
        <v>2</v>
      </c>
      <c r="M16" s="397">
        <v>0</v>
      </c>
      <c r="N16" s="396">
        <v>2</v>
      </c>
      <c r="O16" s="394">
        <v>0</v>
      </c>
      <c r="P16" s="397">
        <v>1</v>
      </c>
      <c r="Q16" s="396">
        <v>1</v>
      </c>
      <c r="R16"/>
    </row>
    <row r="17" spans="1:18" s="408" customFormat="1" ht="15" customHeight="1" thickBot="1">
      <c r="A17" s="1767"/>
      <c r="B17" s="1486" t="s">
        <v>114</v>
      </c>
      <c r="C17" s="411">
        <v>4</v>
      </c>
      <c r="D17" s="412">
        <v>3</v>
      </c>
      <c r="E17" s="410">
        <v>7</v>
      </c>
      <c r="F17" s="413">
        <v>6</v>
      </c>
      <c r="G17" s="414">
        <v>5</v>
      </c>
      <c r="H17" s="415">
        <v>11</v>
      </c>
      <c r="I17" s="413">
        <v>5</v>
      </c>
      <c r="J17" s="414">
        <v>3</v>
      </c>
      <c r="K17" s="415">
        <v>8</v>
      </c>
      <c r="L17" s="413">
        <v>5</v>
      </c>
      <c r="M17" s="414">
        <v>4</v>
      </c>
      <c r="N17" s="415">
        <v>9</v>
      </c>
      <c r="O17" s="403">
        <v>3</v>
      </c>
      <c r="P17" s="406">
        <v>6</v>
      </c>
      <c r="Q17" s="407">
        <v>9</v>
      </c>
      <c r="R17"/>
    </row>
    <row r="18" spans="1:18" ht="16.5" customHeight="1" thickBot="1">
      <c r="A18" s="1767"/>
      <c r="B18" s="1487" t="s">
        <v>115</v>
      </c>
      <c r="C18" s="418">
        <v>5</v>
      </c>
      <c r="D18" s="419">
        <v>3</v>
      </c>
      <c r="E18" s="420">
        <v>8</v>
      </c>
      <c r="F18" s="421">
        <v>8</v>
      </c>
      <c r="G18" s="422">
        <v>6</v>
      </c>
      <c r="H18" s="420">
        <v>14</v>
      </c>
      <c r="I18" s="421">
        <v>6</v>
      </c>
      <c r="J18" s="422">
        <v>3</v>
      </c>
      <c r="K18" s="420">
        <v>9</v>
      </c>
      <c r="L18" s="421">
        <v>5</v>
      </c>
      <c r="M18" s="422">
        <v>4</v>
      </c>
      <c r="N18" s="420">
        <v>9</v>
      </c>
      <c r="O18" s="418">
        <v>4</v>
      </c>
      <c r="P18" s="417">
        <v>8</v>
      </c>
      <c r="Q18" s="416">
        <v>12</v>
      </c>
      <c r="R18"/>
    </row>
    <row r="19" spans="1:18" ht="15" customHeight="1">
      <c r="A19" s="1767"/>
      <c r="B19" s="310">
        <v>10</v>
      </c>
      <c r="C19" s="423">
        <v>6</v>
      </c>
      <c r="D19" s="424">
        <v>2</v>
      </c>
      <c r="E19" s="425">
        <v>8</v>
      </c>
      <c r="F19" s="394">
        <v>1</v>
      </c>
      <c r="G19" s="397">
        <v>1</v>
      </c>
      <c r="H19" s="396">
        <v>2</v>
      </c>
      <c r="I19" s="394">
        <v>4</v>
      </c>
      <c r="J19" s="397">
        <v>4</v>
      </c>
      <c r="K19" s="396">
        <v>8</v>
      </c>
      <c r="L19" s="394">
        <v>5</v>
      </c>
      <c r="M19" s="397">
        <v>1</v>
      </c>
      <c r="N19" s="396">
        <v>6</v>
      </c>
      <c r="O19" s="394">
        <v>3</v>
      </c>
      <c r="P19" s="397">
        <v>1</v>
      </c>
      <c r="Q19" s="396">
        <v>4</v>
      </c>
      <c r="R19"/>
    </row>
    <row r="20" spans="1:18" ht="15" customHeight="1">
      <c r="A20" s="1767"/>
      <c r="B20" s="310">
        <v>11</v>
      </c>
      <c r="C20" s="423">
        <v>3</v>
      </c>
      <c r="D20" s="426">
        <v>4</v>
      </c>
      <c r="E20" s="427">
        <v>7</v>
      </c>
      <c r="F20" s="394">
        <v>7</v>
      </c>
      <c r="G20" s="397">
        <v>4</v>
      </c>
      <c r="H20" s="396">
        <v>11</v>
      </c>
      <c r="I20" s="394">
        <v>2</v>
      </c>
      <c r="J20" s="397">
        <v>1</v>
      </c>
      <c r="K20" s="396">
        <v>3</v>
      </c>
      <c r="L20" s="394">
        <v>5</v>
      </c>
      <c r="M20" s="397">
        <v>4</v>
      </c>
      <c r="N20" s="396">
        <v>9</v>
      </c>
      <c r="O20" s="394">
        <v>8</v>
      </c>
      <c r="P20" s="397">
        <v>2</v>
      </c>
      <c r="Q20" s="396">
        <v>10</v>
      </c>
      <c r="R20"/>
    </row>
    <row r="21" spans="1:18" ht="15" customHeight="1">
      <c r="A21" s="1767"/>
      <c r="B21" s="310">
        <v>12</v>
      </c>
      <c r="C21" s="423">
        <v>5</v>
      </c>
      <c r="D21" s="426">
        <v>3</v>
      </c>
      <c r="E21" s="427">
        <v>8</v>
      </c>
      <c r="F21" s="394">
        <v>3</v>
      </c>
      <c r="G21" s="397">
        <v>4</v>
      </c>
      <c r="H21" s="396">
        <v>7</v>
      </c>
      <c r="I21" s="394">
        <v>10</v>
      </c>
      <c r="J21" s="397">
        <v>4</v>
      </c>
      <c r="K21" s="396">
        <v>14</v>
      </c>
      <c r="L21" s="394">
        <v>6</v>
      </c>
      <c r="M21" s="397">
        <v>1</v>
      </c>
      <c r="N21" s="396">
        <v>7</v>
      </c>
      <c r="O21" s="394">
        <v>6</v>
      </c>
      <c r="P21" s="397">
        <v>6</v>
      </c>
      <c r="Q21" s="396">
        <v>12</v>
      </c>
      <c r="R21"/>
    </row>
    <row r="22" spans="1:18" ht="15" customHeight="1">
      <c r="A22" s="1767"/>
      <c r="B22" s="310">
        <v>13</v>
      </c>
      <c r="C22" s="423">
        <v>6</v>
      </c>
      <c r="D22" s="426">
        <v>5</v>
      </c>
      <c r="E22" s="427">
        <v>11</v>
      </c>
      <c r="F22" s="394">
        <v>6</v>
      </c>
      <c r="G22" s="397">
        <v>5</v>
      </c>
      <c r="H22" s="396">
        <v>11</v>
      </c>
      <c r="I22" s="394">
        <v>9</v>
      </c>
      <c r="J22" s="397">
        <v>5</v>
      </c>
      <c r="K22" s="396">
        <v>14</v>
      </c>
      <c r="L22" s="394">
        <v>13</v>
      </c>
      <c r="M22" s="397">
        <v>8</v>
      </c>
      <c r="N22" s="396">
        <v>21</v>
      </c>
      <c r="O22" s="394">
        <v>5</v>
      </c>
      <c r="P22" s="397">
        <v>4</v>
      </c>
      <c r="Q22" s="396">
        <v>9</v>
      </c>
      <c r="R22"/>
    </row>
    <row r="23" spans="1:18" ht="15" customHeight="1">
      <c r="A23" s="1767"/>
      <c r="B23" s="310">
        <v>14</v>
      </c>
      <c r="C23" s="423">
        <v>14</v>
      </c>
      <c r="D23" s="426">
        <v>4</v>
      </c>
      <c r="E23" s="427">
        <v>18</v>
      </c>
      <c r="F23" s="394">
        <v>11</v>
      </c>
      <c r="G23" s="397">
        <v>12</v>
      </c>
      <c r="H23" s="396">
        <v>23</v>
      </c>
      <c r="I23" s="394">
        <v>7</v>
      </c>
      <c r="J23" s="397">
        <v>9</v>
      </c>
      <c r="K23" s="396">
        <v>16</v>
      </c>
      <c r="L23" s="394">
        <v>13</v>
      </c>
      <c r="M23" s="397">
        <v>10</v>
      </c>
      <c r="N23" s="396">
        <v>23</v>
      </c>
      <c r="O23" s="394">
        <v>16</v>
      </c>
      <c r="P23" s="397">
        <v>10</v>
      </c>
      <c r="Q23" s="396">
        <v>26</v>
      </c>
      <c r="R23"/>
    </row>
    <row r="24" spans="1:18" s="408" customFormat="1" ht="14.25" customHeight="1">
      <c r="A24" s="1767"/>
      <c r="B24" s="1488" t="s">
        <v>116</v>
      </c>
      <c r="C24" s="429">
        <v>34</v>
      </c>
      <c r="D24" s="402">
        <v>18</v>
      </c>
      <c r="E24" s="404">
        <v>52</v>
      </c>
      <c r="F24" s="405">
        <v>28</v>
      </c>
      <c r="G24" s="406">
        <v>26</v>
      </c>
      <c r="H24" s="407">
        <v>54</v>
      </c>
      <c r="I24" s="405">
        <v>32</v>
      </c>
      <c r="J24" s="406">
        <v>23</v>
      </c>
      <c r="K24" s="407">
        <v>55</v>
      </c>
      <c r="L24" s="405">
        <v>42</v>
      </c>
      <c r="M24" s="406">
        <v>24</v>
      </c>
      <c r="N24" s="407">
        <v>66</v>
      </c>
      <c r="O24" s="405">
        <v>38</v>
      </c>
      <c r="P24" s="406">
        <v>23</v>
      </c>
      <c r="Q24" s="407">
        <v>61</v>
      </c>
      <c r="R24"/>
    </row>
    <row r="25" spans="1:18" ht="15" customHeight="1">
      <c r="A25" s="1767"/>
      <c r="B25" s="310">
        <v>15</v>
      </c>
      <c r="C25" s="332">
        <v>7</v>
      </c>
      <c r="D25" s="312">
        <v>12</v>
      </c>
      <c r="E25" s="313">
        <v>19</v>
      </c>
      <c r="F25" s="394">
        <v>17</v>
      </c>
      <c r="G25" s="397">
        <v>8</v>
      </c>
      <c r="H25" s="396">
        <v>25</v>
      </c>
      <c r="I25" s="394">
        <v>19</v>
      </c>
      <c r="J25" s="397">
        <v>10</v>
      </c>
      <c r="K25" s="396">
        <v>29</v>
      </c>
      <c r="L25" s="394">
        <v>10</v>
      </c>
      <c r="M25" s="397">
        <v>11</v>
      </c>
      <c r="N25" s="396">
        <v>21</v>
      </c>
      <c r="O25" s="394">
        <v>15</v>
      </c>
      <c r="P25" s="397">
        <v>10</v>
      </c>
      <c r="Q25" s="396">
        <v>25</v>
      </c>
      <c r="R25"/>
    </row>
    <row r="26" spans="1:18" ht="15" customHeight="1">
      <c r="A26" s="1767"/>
      <c r="B26" s="310">
        <v>16</v>
      </c>
      <c r="C26" s="332">
        <v>11</v>
      </c>
      <c r="D26" s="312">
        <v>11</v>
      </c>
      <c r="E26" s="313">
        <v>22</v>
      </c>
      <c r="F26" s="394">
        <v>10</v>
      </c>
      <c r="G26" s="397">
        <v>17</v>
      </c>
      <c r="H26" s="396">
        <v>27</v>
      </c>
      <c r="I26" s="394">
        <v>16</v>
      </c>
      <c r="J26" s="397">
        <v>14</v>
      </c>
      <c r="K26" s="396">
        <v>30</v>
      </c>
      <c r="L26" s="394">
        <v>21</v>
      </c>
      <c r="M26" s="397">
        <v>14</v>
      </c>
      <c r="N26" s="396">
        <v>35</v>
      </c>
      <c r="O26" s="394">
        <v>9</v>
      </c>
      <c r="P26" s="397">
        <v>13</v>
      </c>
      <c r="Q26" s="396">
        <v>22</v>
      </c>
      <c r="R26"/>
    </row>
    <row r="27" spans="1:18" ht="15" customHeight="1">
      <c r="A27" s="1767"/>
      <c r="B27" s="310">
        <v>17</v>
      </c>
      <c r="C27" s="332">
        <v>13</v>
      </c>
      <c r="D27" s="312">
        <v>23</v>
      </c>
      <c r="E27" s="313">
        <v>36</v>
      </c>
      <c r="F27" s="394">
        <v>12</v>
      </c>
      <c r="G27" s="397">
        <v>19</v>
      </c>
      <c r="H27" s="396">
        <v>31</v>
      </c>
      <c r="I27" s="394">
        <v>11</v>
      </c>
      <c r="J27" s="397">
        <v>19</v>
      </c>
      <c r="K27" s="396">
        <v>30</v>
      </c>
      <c r="L27" s="394">
        <v>20</v>
      </c>
      <c r="M27" s="397">
        <v>14</v>
      </c>
      <c r="N27" s="396">
        <v>34</v>
      </c>
      <c r="O27" s="394">
        <v>20</v>
      </c>
      <c r="P27" s="397">
        <v>15</v>
      </c>
      <c r="Q27" s="396">
        <v>35</v>
      </c>
      <c r="R27"/>
    </row>
    <row r="28" spans="1:18" ht="15" customHeight="1">
      <c r="A28" s="1767"/>
      <c r="B28" s="310">
        <v>18</v>
      </c>
      <c r="C28" s="332">
        <v>22</v>
      </c>
      <c r="D28" s="312">
        <v>16</v>
      </c>
      <c r="E28" s="313">
        <v>38</v>
      </c>
      <c r="F28" s="394">
        <v>10</v>
      </c>
      <c r="G28" s="397">
        <v>16</v>
      </c>
      <c r="H28" s="396">
        <v>26</v>
      </c>
      <c r="I28" s="394">
        <v>18</v>
      </c>
      <c r="J28" s="397">
        <v>22</v>
      </c>
      <c r="K28" s="396">
        <v>40</v>
      </c>
      <c r="L28" s="394">
        <v>7</v>
      </c>
      <c r="M28" s="397">
        <v>17</v>
      </c>
      <c r="N28" s="396">
        <v>24</v>
      </c>
      <c r="O28" s="394">
        <v>6</v>
      </c>
      <c r="P28" s="397">
        <v>13</v>
      </c>
      <c r="Q28" s="396">
        <v>19</v>
      </c>
      <c r="R28"/>
    </row>
    <row r="29" spans="1:18" ht="15" customHeight="1">
      <c r="A29" s="1767"/>
      <c r="B29" s="310">
        <v>19</v>
      </c>
      <c r="C29" s="332">
        <v>15</v>
      </c>
      <c r="D29" s="312">
        <v>11</v>
      </c>
      <c r="E29" s="313">
        <v>26</v>
      </c>
      <c r="F29" s="394">
        <v>8</v>
      </c>
      <c r="G29" s="397">
        <v>11</v>
      </c>
      <c r="H29" s="396">
        <v>19</v>
      </c>
      <c r="I29" s="394">
        <v>6</v>
      </c>
      <c r="J29" s="397">
        <v>15</v>
      </c>
      <c r="K29" s="396">
        <v>21</v>
      </c>
      <c r="L29" s="394">
        <v>14</v>
      </c>
      <c r="M29" s="397">
        <v>9</v>
      </c>
      <c r="N29" s="396">
        <v>23</v>
      </c>
      <c r="O29" s="394">
        <v>3</v>
      </c>
      <c r="P29" s="397">
        <v>6</v>
      </c>
      <c r="Q29" s="396">
        <v>9</v>
      </c>
      <c r="R29"/>
    </row>
    <row r="30" spans="1:18" s="408" customFormat="1" ht="16.5" customHeight="1" thickBot="1">
      <c r="A30" s="1767"/>
      <c r="B30" s="1486" t="s">
        <v>117</v>
      </c>
      <c r="C30" s="431">
        <v>68</v>
      </c>
      <c r="D30" s="409">
        <v>73</v>
      </c>
      <c r="E30" s="432">
        <v>141</v>
      </c>
      <c r="F30" s="430">
        <v>57</v>
      </c>
      <c r="G30" s="433">
        <v>71</v>
      </c>
      <c r="H30" s="410">
        <v>128</v>
      </c>
      <c r="I30" s="430">
        <v>70</v>
      </c>
      <c r="J30" s="433">
        <v>80</v>
      </c>
      <c r="K30" s="410">
        <v>150</v>
      </c>
      <c r="L30" s="430">
        <v>72</v>
      </c>
      <c r="M30" s="433">
        <v>65</v>
      </c>
      <c r="N30" s="410">
        <v>137</v>
      </c>
      <c r="O30" s="430">
        <v>53</v>
      </c>
      <c r="P30" s="433">
        <v>57</v>
      </c>
      <c r="Q30" s="410">
        <v>110</v>
      </c>
      <c r="R30"/>
    </row>
    <row r="31" spans="1:18" ht="16.5" customHeight="1" thickBot="1">
      <c r="A31" s="1767"/>
      <c r="B31" s="1489" t="s">
        <v>118</v>
      </c>
      <c r="C31" s="435">
        <v>102</v>
      </c>
      <c r="D31" s="434">
        <v>91</v>
      </c>
      <c r="E31" s="313">
        <v>193</v>
      </c>
      <c r="F31" s="398">
        <v>85</v>
      </c>
      <c r="G31" s="436">
        <v>97</v>
      </c>
      <c r="H31" s="396">
        <v>182</v>
      </c>
      <c r="I31" s="398">
        <v>102</v>
      </c>
      <c r="J31" s="436">
        <v>103</v>
      </c>
      <c r="K31" s="396">
        <v>205</v>
      </c>
      <c r="L31" s="398">
        <v>114</v>
      </c>
      <c r="M31" s="436">
        <v>89</v>
      </c>
      <c r="N31" s="396">
        <v>203</v>
      </c>
      <c r="O31" s="398">
        <v>91</v>
      </c>
      <c r="P31" s="436">
        <v>80</v>
      </c>
      <c r="Q31" s="396">
        <v>171</v>
      </c>
      <c r="R31"/>
    </row>
    <row r="32" spans="1:18" ht="18.75" customHeight="1" thickTop="1" thickBot="1">
      <c r="A32" s="1767"/>
      <c r="B32" s="314" t="s">
        <v>102</v>
      </c>
      <c r="C32" s="438">
        <v>107</v>
      </c>
      <c r="D32" s="439">
        <v>94</v>
      </c>
      <c r="E32" s="440">
        <v>201</v>
      </c>
      <c r="F32" s="441">
        <v>93</v>
      </c>
      <c r="G32" s="442">
        <v>103</v>
      </c>
      <c r="H32" s="443">
        <v>196</v>
      </c>
      <c r="I32" s="441">
        <v>108</v>
      </c>
      <c r="J32" s="442">
        <v>106</v>
      </c>
      <c r="K32" s="443">
        <v>214</v>
      </c>
      <c r="L32" s="441">
        <v>119</v>
      </c>
      <c r="M32" s="442">
        <v>93</v>
      </c>
      <c r="N32" s="443">
        <v>212</v>
      </c>
      <c r="O32" s="441">
        <v>95</v>
      </c>
      <c r="P32" s="442">
        <v>88</v>
      </c>
      <c r="Q32" s="443">
        <v>183</v>
      </c>
      <c r="R32"/>
    </row>
    <row r="33" spans="1:10" s="1550" customFormat="1" ht="16.5" customHeight="1" thickTop="1">
      <c r="A33" s="1767"/>
      <c r="B33" s="1549" t="s">
        <v>764</v>
      </c>
      <c r="C33" s="1548"/>
      <c r="D33" s="1548"/>
      <c r="E33" s="1548"/>
      <c r="F33" s="1548"/>
      <c r="G33" s="1548"/>
      <c r="H33" s="1548"/>
      <c r="I33" s="1548"/>
      <c r="J33" s="1548"/>
    </row>
    <row r="34" spans="1:10" ht="15.75" customHeight="1">
      <c r="A34" s="1767"/>
      <c r="B34" s="285" t="s">
        <v>88</v>
      </c>
    </row>
  </sheetData>
  <mergeCells count="7">
    <mergeCell ref="A1:C1"/>
    <mergeCell ref="I4:K4"/>
    <mergeCell ref="L4:N4"/>
    <mergeCell ref="A2:A34"/>
    <mergeCell ref="B4:B5"/>
    <mergeCell ref="C4:E4"/>
    <mergeCell ref="F4:H4"/>
  </mergeCells>
  <hyperlinks>
    <hyperlink ref="A1:B1" location="CONTENTS!A1" display="Back to contents" xr:uid="{00000000-0004-0000-1100-000000000000}"/>
  </hyperlinks>
  <pageMargins left="0.4" right="0.4" top="0.4" bottom="0.4" header="0.23622047244094499" footer="0.2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Q35"/>
  <sheetViews>
    <sheetView workbookViewId="0">
      <selection sqref="A1:B1"/>
    </sheetView>
  </sheetViews>
  <sheetFormatPr defaultRowHeight="18" customHeight="1"/>
  <cols>
    <col min="1" max="1" width="3.85546875" style="303" customWidth="1"/>
    <col min="2" max="2" width="10" style="303" customWidth="1"/>
    <col min="3" max="17" width="8.42578125" style="303" customWidth="1"/>
    <col min="18" max="16384" width="9.140625" style="303"/>
  </cols>
  <sheetData>
    <row r="1" spans="1:17" ht="18" customHeight="1">
      <c r="A1" s="1734" t="s">
        <v>3</v>
      </c>
      <c r="B1" s="1734"/>
      <c r="C1" s="1734"/>
    </row>
    <row r="2" spans="1:17" s="305" customFormat="1" ht="18" customHeight="1">
      <c r="A2" s="1767"/>
      <c r="B2" s="390" t="s">
        <v>587</v>
      </c>
    </row>
    <row r="3" spans="1:17" s="305" customFormat="1" ht="20.45" customHeight="1" thickBot="1">
      <c r="A3" s="1767"/>
      <c r="B3" s="390" t="s">
        <v>695</v>
      </c>
    </row>
    <row r="4" spans="1:17" ht="21" customHeight="1" thickBot="1">
      <c r="A4" s="1767"/>
      <c r="B4" s="1758" t="s">
        <v>111</v>
      </c>
      <c r="C4" s="1760" t="s">
        <v>73</v>
      </c>
      <c r="D4" s="1761"/>
      <c r="E4" s="1762"/>
      <c r="F4" s="1760" t="s">
        <v>54</v>
      </c>
      <c r="G4" s="1761"/>
      <c r="H4" s="1762"/>
      <c r="I4" s="1760" t="s">
        <v>621</v>
      </c>
      <c r="J4" s="1761"/>
      <c r="K4" s="1762"/>
      <c r="L4" s="1760" t="s">
        <v>617</v>
      </c>
      <c r="M4" s="1761"/>
      <c r="N4" s="1762"/>
      <c r="O4" s="446"/>
      <c r="P4" s="307" t="s">
        <v>689</v>
      </c>
      <c r="Q4" s="445"/>
    </row>
    <row r="5" spans="1:17" ht="28.5" customHeight="1" thickBot="1">
      <c r="A5" s="1767"/>
      <c r="B5" s="1759"/>
      <c r="C5" s="265" t="s">
        <v>0</v>
      </c>
      <c r="D5" s="266" t="s">
        <v>1</v>
      </c>
      <c r="E5" s="267" t="s">
        <v>2</v>
      </c>
      <c r="F5" s="309" t="s">
        <v>0</v>
      </c>
      <c r="G5" s="266" t="s">
        <v>1</v>
      </c>
      <c r="H5" s="267" t="s">
        <v>2</v>
      </c>
      <c r="I5" s="309" t="s">
        <v>0</v>
      </c>
      <c r="J5" s="266" t="s">
        <v>1</v>
      </c>
      <c r="K5" s="267" t="s">
        <v>2</v>
      </c>
      <c r="L5" s="309" t="s">
        <v>0</v>
      </c>
      <c r="M5" s="266" t="s">
        <v>1</v>
      </c>
      <c r="N5" s="267" t="s">
        <v>2</v>
      </c>
      <c r="O5" s="309" t="s">
        <v>0</v>
      </c>
      <c r="P5" s="266" t="s">
        <v>1</v>
      </c>
      <c r="Q5" s="267" t="s">
        <v>2</v>
      </c>
    </row>
    <row r="6" spans="1:17" ht="14.25" customHeight="1">
      <c r="A6" s="1767"/>
      <c r="B6" s="310" t="s">
        <v>112</v>
      </c>
      <c r="C6" s="423">
        <v>0</v>
      </c>
      <c r="D6" s="426">
        <v>0</v>
      </c>
      <c r="E6" s="427">
        <v>0</v>
      </c>
      <c r="F6" s="394">
        <v>0</v>
      </c>
      <c r="G6" s="395">
        <v>0</v>
      </c>
      <c r="H6" s="447">
        <v>0</v>
      </c>
      <c r="I6" s="394">
        <v>0</v>
      </c>
      <c r="J6" s="395">
        <v>0</v>
      </c>
      <c r="K6" s="447">
        <v>0</v>
      </c>
      <c r="L6" s="394">
        <v>0</v>
      </c>
      <c r="M6" s="395">
        <v>0</v>
      </c>
      <c r="N6" s="447">
        <v>0</v>
      </c>
      <c r="O6" s="1457">
        <v>0</v>
      </c>
      <c r="P6" s="395">
        <v>1</v>
      </c>
      <c r="Q6" s="396">
        <v>1</v>
      </c>
    </row>
    <row r="7" spans="1:17" ht="13.5" customHeight="1">
      <c r="A7" s="1767"/>
      <c r="B7" s="310">
        <v>1</v>
      </c>
      <c r="C7" s="423">
        <v>0</v>
      </c>
      <c r="D7" s="426">
        <v>0</v>
      </c>
      <c r="E7" s="427">
        <v>0</v>
      </c>
      <c r="F7" s="394">
        <v>0</v>
      </c>
      <c r="G7" s="397">
        <v>0</v>
      </c>
      <c r="H7" s="396">
        <v>0</v>
      </c>
      <c r="I7" s="394">
        <v>0</v>
      </c>
      <c r="J7" s="397">
        <v>0</v>
      </c>
      <c r="K7" s="396">
        <v>0</v>
      </c>
      <c r="L7" s="394">
        <v>0</v>
      </c>
      <c r="M7" s="397">
        <v>0</v>
      </c>
      <c r="N7" s="396">
        <v>0</v>
      </c>
      <c r="O7" s="399">
        <v>1</v>
      </c>
      <c r="P7" s="397">
        <v>0</v>
      </c>
      <c r="Q7" s="396">
        <v>1</v>
      </c>
    </row>
    <row r="8" spans="1:17" ht="14.25" customHeight="1">
      <c r="A8" s="1767"/>
      <c r="B8" s="310">
        <v>2</v>
      </c>
      <c r="C8" s="423">
        <v>0</v>
      </c>
      <c r="D8" s="426">
        <v>0</v>
      </c>
      <c r="E8" s="427">
        <v>0</v>
      </c>
      <c r="F8" s="394">
        <v>0</v>
      </c>
      <c r="G8" s="397">
        <v>0</v>
      </c>
      <c r="H8" s="396">
        <v>0</v>
      </c>
      <c r="I8" s="394">
        <v>0</v>
      </c>
      <c r="J8" s="397">
        <v>0</v>
      </c>
      <c r="K8" s="396">
        <v>0</v>
      </c>
      <c r="L8" s="394">
        <v>0</v>
      </c>
      <c r="M8" s="397">
        <v>0</v>
      </c>
      <c r="N8" s="396">
        <v>0</v>
      </c>
      <c r="O8" s="399">
        <v>0</v>
      </c>
      <c r="P8" s="397">
        <v>1</v>
      </c>
      <c r="Q8" s="396">
        <v>1</v>
      </c>
    </row>
    <row r="9" spans="1:17" ht="14.25" customHeight="1">
      <c r="A9" s="1767"/>
      <c r="B9" s="310">
        <v>3</v>
      </c>
      <c r="C9" s="423">
        <v>1</v>
      </c>
      <c r="D9" s="426">
        <v>0</v>
      </c>
      <c r="E9" s="427">
        <v>1</v>
      </c>
      <c r="F9" s="394">
        <v>1</v>
      </c>
      <c r="G9" s="397">
        <v>0</v>
      </c>
      <c r="H9" s="396">
        <v>1</v>
      </c>
      <c r="I9" s="394">
        <v>0</v>
      </c>
      <c r="J9" s="397">
        <v>0</v>
      </c>
      <c r="K9" s="396">
        <v>0</v>
      </c>
      <c r="L9" s="394">
        <v>0</v>
      </c>
      <c r="M9" s="397">
        <v>0</v>
      </c>
      <c r="N9" s="396">
        <v>0</v>
      </c>
      <c r="O9" s="399">
        <v>0</v>
      </c>
      <c r="P9" s="397">
        <v>0</v>
      </c>
      <c r="Q9" s="396">
        <v>0</v>
      </c>
    </row>
    <row r="10" spans="1:17" ht="14.25" customHeight="1">
      <c r="A10" s="1767"/>
      <c r="B10" s="310">
        <v>4</v>
      </c>
      <c r="C10" s="423">
        <v>0</v>
      </c>
      <c r="D10" s="426">
        <v>0</v>
      </c>
      <c r="E10" s="427">
        <v>0</v>
      </c>
      <c r="F10" s="394">
        <v>1</v>
      </c>
      <c r="G10" s="397">
        <v>1</v>
      </c>
      <c r="H10" s="396">
        <v>2</v>
      </c>
      <c r="I10" s="394">
        <v>1</v>
      </c>
      <c r="J10" s="397">
        <v>0</v>
      </c>
      <c r="K10" s="396">
        <v>1</v>
      </c>
      <c r="L10" s="394">
        <v>0</v>
      </c>
      <c r="M10" s="397">
        <v>0</v>
      </c>
      <c r="N10" s="396">
        <v>0</v>
      </c>
      <c r="O10" s="1458">
        <v>0</v>
      </c>
      <c r="P10" s="1404">
        <v>0</v>
      </c>
      <c r="Q10" s="396">
        <v>0</v>
      </c>
    </row>
    <row r="11" spans="1:17" s="408" customFormat="1" ht="15.95" customHeight="1">
      <c r="A11" s="1767"/>
      <c r="B11" s="1485" t="s">
        <v>113</v>
      </c>
      <c r="C11" s="403">
        <v>1</v>
      </c>
      <c r="D11" s="406">
        <v>0</v>
      </c>
      <c r="E11" s="404">
        <v>1</v>
      </c>
      <c r="F11" s="405">
        <v>2</v>
      </c>
      <c r="G11" s="406">
        <v>1</v>
      </c>
      <c r="H11" s="407">
        <v>3</v>
      </c>
      <c r="I11" s="405">
        <v>1</v>
      </c>
      <c r="J11" s="406">
        <v>0</v>
      </c>
      <c r="K11" s="407">
        <v>1</v>
      </c>
      <c r="L11" s="405">
        <v>0</v>
      </c>
      <c r="M11" s="406">
        <v>0</v>
      </c>
      <c r="N11" s="407">
        <v>0</v>
      </c>
      <c r="O11" s="403">
        <v>1</v>
      </c>
      <c r="P11" s="406">
        <v>2</v>
      </c>
      <c r="Q11" s="407">
        <v>3</v>
      </c>
    </row>
    <row r="12" spans="1:17" ht="14.25" customHeight="1">
      <c r="A12" s="1767"/>
      <c r="B12" s="310">
        <v>5</v>
      </c>
      <c r="C12" s="423">
        <v>0</v>
      </c>
      <c r="D12" s="426">
        <v>1</v>
      </c>
      <c r="E12" s="427">
        <v>1</v>
      </c>
      <c r="F12" s="394">
        <v>0</v>
      </c>
      <c r="G12" s="397">
        <v>0</v>
      </c>
      <c r="H12" s="396">
        <v>0</v>
      </c>
      <c r="I12" s="394">
        <v>1</v>
      </c>
      <c r="J12" s="397">
        <v>1</v>
      </c>
      <c r="K12" s="396">
        <v>2</v>
      </c>
      <c r="L12" s="394">
        <v>1</v>
      </c>
      <c r="M12" s="397">
        <v>0</v>
      </c>
      <c r="N12" s="396">
        <v>1</v>
      </c>
      <c r="O12" s="394">
        <v>0</v>
      </c>
      <c r="P12" s="397">
        <v>0</v>
      </c>
      <c r="Q12" s="396">
        <v>0</v>
      </c>
    </row>
    <row r="13" spans="1:17" ht="14.25" customHeight="1">
      <c r="A13" s="1767"/>
      <c r="B13" s="310">
        <v>6</v>
      </c>
      <c r="C13" s="423">
        <v>0</v>
      </c>
      <c r="D13" s="426">
        <v>0</v>
      </c>
      <c r="E13" s="427">
        <v>0</v>
      </c>
      <c r="F13" s="394">
        <v>0</v>
      </c>
      <c r="G13" s="397">
        <v>1</v>
      </c>
      <c r="H13" s="396">
        <v>1</v>
      </c>
      <c r="I13" s="394">
        <v>0</v>
      </c>
      <c r="J13" s="397">
        <v>0</v>
      </c>
      <c r="K13" s="396">
        <v>0</v>
      </c>
      <c r="L13" s="394">
        <v>2</v>
      </c>
      <c r="M13" s="397">
        <v>2</v>
      </c>
      <c r="N13" s="396">
        <v>4</v>
      </c>
      <c r="O13" s="394">
        <v>1</v>
      </c>
      <c r="P13" s="397">
        <v>0</v>
      </c>
      <c r="Q13" s="396">
        <v>1</v>
      </c>
    </row>
    <row r="14" spans="1:17" ht="12.75" customHeight="1">
      <c r="A14" s="1767"/>
      <c r="B14" s="310">
        <v>7</v>
      </c>
      <c r="C14" s="423">
        <v>0</v>
      </c>
      <c r="D14" s="426">
        <v>0</v>
      </c>
      <c r="E14" s="427">
        <v>0</v>
      </c>
      <c r="F14" s="394">
        <v>0</v>
      </c>
      <c r="G14" s="397">
        <v>0</v>
      </c>
      <c r="H14" s="396">
        <v>0</v>
      </c>
      <c r="I14" s="394">
        <v>0</v>
      </c>
      <c r="J14" s="397">
        <v>1</v>
      </c>
      <c r="K14" s="396">
        <v>1</v>
      </c>
      <c r="L14" s="394">
        <v>0</v>
      </c>
      <c r="M14" s="397">
        <v>1</v>
      </c>
      <c r="N14" s="396">
        <v>1</v>
      </c>
      <c r="O14" s="394">
        <v>2</v>
      </c>
      <c r="P14" s="397">
        <v>2</v>
      </c>
      <c r="Q14" s="396">
        <v>4</v>
      </c>
    </row>
    <row r="15" spans="1:17" ht="14.25" customHeight="1">
      <c r="A15" s="1767"/>
      <c r="B15" s="310">
        <v>8</v>
      </c>
      <c r="C15" s="423">
        <v>2</v>
      </c>
      <c r="D15" s="426">
        <v>1</v>
      </c>
      <c r="E15" s="427">
        <v>3</v>
      </c>
      <c r="F15" s="394">
        <v>2</v>
      </c>
      <c r="G15" s="397">
        <v>1</v>
      </c>
      <c r="H15" s="396">
        <v>3</v>
      </c>
      <c r="I15" s="394">
        <v>0</v>
      </c>
      <c r="J15" s="397">
        <v>0</v>
      </c>
      <c r="K15" s="396">
        <v>0</v>
      </c>
      <c r="L15" s="394">
        <v>0</v>
      </c>
      <c r="M15" s="397">
        <v>1</v>
      </c>
      <c r="N15" s="396">
        <v>1</v>
      </c>
      <c r="O15" s="394">
        <v>0</v>
      </c>
      <c r="P15" s="397">
        <v>3</v>
      </c>
      <c r="Q15" s="396">
        <v>3</v>
      </c>
    </row>
    <row r="16" spans="1:17" ht="13.5" customHeight="1">
      <c r="A16" s="1767"/>
      <c r="B16" s="310">
        <v>9</v>
      </c>
      <c r="C16" s="423">
        <v>1</v>
      </c>
      <c r="D16" s="426">
        <v>0</v>
      </c>
      <c r="E16" s="427">
        <v>1</v>
      </c>
      <c r="F16" s="394">
        <v>3</v>
      </c>
      <c r="G16" s="397">
        <v>2</v>
      </c>
      <c r="H16" s="396">
        <v>5</v>
      </c>
      <c r="I16" s="394">
        <v>3</v>
      </c>
      <c r="J16" s="397">
        <v>1</v>
      </c>
      <c r="K16" s="396">
        <v>4</v>
      </c>
      <c r="L16" s="394">
        <v>1</v>
      </c>
      <c r="M16" s="397">
        <v>0</v>
      </c>
      <c r="N16" s="396">
        <v>1</v>
      </c>
      <c r="O16" s="394">
        <v>0</v>
      </c>
      <c r="P16" s="397">
        <v>1</v>
      </c>
      <c r="Q16" s="396">
        <v>1</v>
      </c>
    </row>
    <row r="17" spans="1:17" s="408" customFormat="1" ht="15.95" customHeight="1" thickBot="1">
      <c r="A17" s="1767"/>
      <c r="B17" s="1490" t="s">
        <v>114</v>
      </c>
      <c r="C17" s="449">
        <v>3</v>
      </c>
      <c r="D17" s="414">
        <v>2</v>
      </c>
      <c r="E17" s="450">
        <v>5</v>
      </c>
      <c r="F17" s="413">
        <v>5</v>
      </c>
      <c r="G17" s="414">
        <v>4</v>
      </c>
      <c r="H17" s="415">
        <v>9</v>
      </c>
      <c r="I17" s="413">
        <v>4</v>
      </c>
      <c r="J17" s="414">
        <v>3</v>
      </c>
      <c r="K17" s="415">
        <v>7</v>
      </c>
      <c r="L17" s="413">
        <v>4</v>
      </c>
      <c r="M17" s="414">
        <v>4</v>
      </c>
      <c r="N17" s="415">
        <v>8</v>
      </c>
      <c r="O17" s="403">
        <v>3</v>
      </c>
      <c r="P17" s="406">
        <v>6</v>
      </c>
      <c r="Q17" s="407">
        <v>9</v>
      </c>
    </row>
    <row r="18" spans="1:17" ht="14.25" customHeight="1" thickBot="1">
      <c r="A18" s="1767"/>
      <c r="B18" s="507" t="s">
        <v>115</v>
      </c>
      <c r="C18" s="451">
        <v>4</v>
      </c>
      <c r="D18" s="417">
        <v>2</v>
      </c>
      <c r="E18" s="416">
        <v>6</v>
      </c>
      <c r="F18" s="421">
        <v>7</v>
      </c>
      <c r="G18" s="422">
        <v>5</v>
      </c>
      <c r="H18" s="420">
        <v>12</v>
      </c>
      <c r="I18" s="421">
        <v>5</v>
      </c>
      <c r="J18" s="422">
        <v>3</v>
      </c>
      <c r="K18" s="420">
        <v>8</v>
      </c>
      <c r="L18" s="421">
        <v>4</v>
      </c>
      <c r="M18" s="422">
        <v>4</v>
      </c>
      <c r="N18" s="420">
        <v>8</v>
      </c>
      <c r="O18" s="418">
        <v>4</v>
      </c>
      <c r="P18" s="417">
        <v>8</v>
      </c>
      <c r="Q18" s="416">
        <v>12</v>
      </c>
    </row>
    <row r="19" spans="1:17" ht="15" customHeight="1">
      <c r="A19" s="1767"/>
      <c r="B19" s="310">
        <v>10</v>
      </c>
      <c r="C19" s="423">
        <v>5</v>
      </c>
      <c r="D19" s="426">
        <v>2</v>
      </c>
      <c r="E19" s="427">
        <v>7</v>
      </c>
      <c r="F19" s="394">
        <v>1</v>
      </c>
      <c r="G19" s="397">
        <v>1</v>
      </c>
      <c r="H19" s="396">
        <v>2</v>
      </c>
      <c r="I19" s="394">
        <v>4</v>
      </c>
      <c r="J19" s="397">
        <v>3</v>
      </c>
      <c r="K19" s="396">
        <v>7</v>
      </c>
      <c r="L19" s="394">
        <v>4</v>
      </c>
      <c r="M19" s="397">
        <v>1</v>
      </c>
      <c r="N19" s="396">
        <v>5</v>
      </c>
      <c r="O19" s="394">
        <v>2</v>
      </c>
      <c r="P19" s="397">
        <v>1</v>
      </c>
      <c r="Q19" s="396">
        <v>3</v>
      </c>
    </row>
    <row r="20" spans="1:17" ht="13.5" customHeight="1">
      <c r="A20" s="1767"/>
      <c r="B20" s="310">
        <v>11</v>
      </c>
      <c r="C20" s="334">
        <v>3</v>
      </c>
      <c r="D20" s="312">
        <v>4</v>
      </c>
      <c r="E20" s="333">
        <v>7</v>
      </c>
      <c r="F20" s="394">
        <v>6</v>
      </c>
      <c r="G20" s="397">
        <v>4</v>
      </c>
      <c r="H20" s="396">
        <v>10</v>
      </c>
      <c r="I20" s="394">
        <v>2</v>
      </c>
      <c r="J20" s="397">
        <v>1</v>
      </c>
      <c r="K20" s="396">
        <v>3</v>
      </c>
      <c r="L20" s="394">
        <v>5</v>
      </c>
      <c r="M20" s="397">
        <v>3</v>
      </c>
      <c r="N20" s="396">
        <v>8</v>
      </c>
      <c r="O20" s="394">
        <v>7</v>
      </c>
      <c r="P20" s="397">
        <v>1</v>
      </c>
      <c r="Q20" s="396">
        <v>8</v>
      </c>
    </row>
    <row r="21" spans="1:17" ht="15" customHeight="1">
      <c r="A21" s="1767"/>
      <c r="B21" s="310">
        <v>12</v>
      </c>
      <c r="C21" s="334">
        <v>4</v>
      </c>
      <c r="D21" s="312">
        <v>3</v>
      </c>
      <c r="E21" s="333">
        <v>7</v>
      </c>
      <c r="F21" s="394">
        <v>3</v>
      </c>
      <c r="G21" s="397">
        <v>4</v>
      </c>
      <c r="H21" s="396">
        <v>7</v>
      </c>
      <c r="I21" s="394">
        <v>9</v>
      </c>
      <c r="J21" s="397">
        <v>4</v>
      </c>
      <c r="K21" s="396">
        <v>13</v>
      </c>
      <c r="L21" s="394">
        <v>6</v>
      </c>
      <c r="M21" s="397">
        <v>1</v>
      </c>
      <c r="N21" s="396">
        <v>7</v>
      </c>
      <c r="O21" s="394">
        <v>6</v>
      </c>
      <c r="P21" s="397">
        <v>5</v>
      </c>
      <c r="Q21" s="396">
        <v>11</v>
      </c>
    </row>
    <row r="22" spans="1:17" ht="15" customHeight="1">
      <c r="A22" s="1767"/>
      <c r="B22" s="310">
        <v>13</v>
      </c>
      <c r="C22" s="334">
        <v>5</v>
      </c>
      <c r="D22" s="312">
        <v>5</v>
      </c>
      <c r="E22" s="333">
        <v>10</v>
      </c>
      <c r="F22" s="394">
        <v>5</v>
      </c>
      <c r="G22" s="397">
        <v>5</v>
      </c>
      <c r="H22" s="396">
        <v>10</v>
      </c>
      <c r="I22" s="394">
        <v>9</v>
      </c>
      <c r="J22" s="397">
        <v>5</v>
      </c>
      <c r="K22" s="396">
        <v>14</v>
      </c>
      <c r="L22" s="394">
        <v>12</v>
      </c>
      <c r="M22" s="397">
        <v>7</v>
      </c>
      <c r="N22" s="396">
        <v>19</v>
      </c>
      <c r="O22" s="394">
        <v>5</v>
      </c>
      <c r="P22" s="397">
        <v>4</v>
      </c>
      <c r="Q22" s="396">
        <v>9</v>
      </c>
    </row>
    <row r="23" spans="1:17" ht="15" customHeight="1">
      <c r="A23" s="1767"/>
      <c r="B23" s="310">
        <v>14</v>
      </c>
      <c r="C23" s="334">
        <v>14</v>
      </c>
      <c r="D23" s="312">
        <v>4</v>
      </c>
      <c r="E23" s="333">
        <v>18</v>
      </c>
      <c r="F23" s="394">
        <v>10</v>
      </c>
      <c r="G23" s="397">
        <v>12</v>
      </c>
      <c r="H23" s="396">
        <v>22</v>
      </c>
      <c r="I23" s="394">
        <v>6</v>
      </c>
      <c r="J23" s="397">
        <v>9</v>
      </c>
      <c r="K23" s="396">
        <v>15</v>
      </c>
      <c r="L23" s="394">
        <v>13</v>
      </c>
      <c r="M23" s="397">
        <v>10</v>
      </c>
      <c r="N23" s="396">
        <v>23</v>
      </c>
      <c r="O23" s="394">
        <v>15</v>
      </c>
      <c r="P23" s="397">
        <v>8</v>
      </c>
      <c r="Q23" s="396">
        <v>23</v>
      </c>
    </row>
    <row r="24" spans="1:17" s="408" customFormat="1" ht="15" customHeight="1">
      <c r="A24" s="1767"/>
      <c r="B24" s="1488" t="s">
        <v>116</v>
      </c>
      <c r="C24" s="428">
        <v>31</v>
      </c>
      <c r="D24" s="401">
        <v>18</v>
      </c>
      <c r="E24" s="453">
        <v>49</v>
      </c>
      <c r="F24" s="405">
        <v>25</v>
      </c>
      <c r="G24" s="406">
        <v>26</v>
      </c>
      <c r="H24" s="407">
        <v>51</v>
      </c>
      <c r="I24" s="405">
        <v>30</v>
      </c>
      <c r="J24" s="406">
        <v>22</v>
      </c>
      <c r="K24" s="407">
        <v>52</v>
      </c>
      <c r="L24" s="405">
        <v>40</v>
      </c>
      <c r="M24" s="406">
        <v>22</v>
      </c>
      <c r="N24" s="407">
        <v>62</v>
      </c>
      <c r="O24" s="405">
        <v>35</v>
      </c>
      <c r="P24" s="406">
        <v>19</v>
      </c>
      <c r="Q24" s="407">
        <v>54</v>
      </c>
    </row>
    <row r="25" spans="1:17" ht="14.25" customHeight="1">
      <c r="A25" s="1767"/>
      <c r="B25" s="310">
        <v>15</v>
      </c>
      <c r="C25" s="334">
        <v>6</v>
      </c>
      <c r="D25" s="312">
        <v>12</v>
      </c>
      <c r="E25" s="333">
        <v>18</v>
      </c>
      <c r="F25" s="394">
        <v>17</v>
      </c>
      <c r="G25" s="397">
        <v>8</v>
      </c>
      <c r="H25" s="396">
        <v>25</v>
      </c>
      <c r="I25" s="394">
        <v>17</v>
      </c>
      <c r="J25" s="397">
        <v>10</v>
      </c>
      <c r="K25" s="396">
        <v>27</v>
      </c>
      <c r="L25" s="394">
        <v>8</v>
      </c>
      <c r="M25" s="397">
        <v>10</v>
      </c>
      <c r="N25" s="396">
        <v>18</v>
      </c>
      <c r="O25" s="394">
        <v>15</v>
      </c>
      <c r="P25" s="397">
        <v>10</v>
      </c>
      <c r="Q25" s="396">
        <v>25</v>
      </c>
    </row>
    <row r="26" spans="1:17" ht="14.25" customHeight="1">
      <c r="A26" s="1767"/>
      <c r="B26" s="310">
        <v>16</v>
      </c>
      <c r="C26" s="334">
        <v>11</v>
      </c>
      <c r="D26" s="312">
        <v>11</v>
      </c>
      <c r="E26" s="333">
        <v>22</v>
      </c>
      <c r="F26" s="394">
        <v>9</v>
      </c>
      <c r="G26" s="397">
        <v>17</v>
      </c>
      <c r="H26" s="396">
        <v>26</v>
      </c>
      <c r="I26" s="394">
        <v>16</v>
      </c>
      <c r="J26" s="397">
        <v>14</v>
      </c>
      <c r="K26" s="396">
        <v>30</v>
      </c>
      <c r="L26" s="394">
        <v>20</v>
      </c>
      <c r="M26" s="397">
        <v>14</v>
      </c>
      <c r="N26" s="396">
        <v>34</v>
      </c>
      <c r="O26" s="394">
        <v>7</v>
      </c>
      <c r="P26" s="397">
        <v>12</v>
      </c>
      <c r="Q26" s="396">
        <v>19</v>
      </c>
    </row>
    <row r="27" spans="1:17" ht="13.5" customHeight="1">
      <c r="A27" s="1767"/>
      <c r="B27" s="310">
        <v>17</v>
      </c>
      <c r="C27" s="334">
        <v>13</v>
      </c>
      <c r="D27" s="312">
        <v>21</v>
      </c>
      <c r="E27" s="333">
        <v>34</v>
      </c>
      <c r="F27" s="394">
        <v>12</v>
      </c>
      <c r="G27" s="397">
        <v>19</v>
      </c>
      <c r="H27" s="396">
        <v>31</v>
      </c>
      <c r="I27" s="394">
        <v>10</v>
      </c>
      <c r="J27" s="397">
        <v>19</v>
      </c>
      <c r="K27" s="396">
        <v>29</v>
      </c>
      <c r="L27" s="394">
        <v>19</v>
      </c>
      <c r="M27" s="397">
        <v>14</v>
      </c>
      <c r="N27" s="396">
        <v>33</v>
      </c>
      <c r="O27" s="394">
        <v>19</v>
      </c>
      <c r="P27" s="397">
        <v>14</v>
      </c>
      <c r="Q27" s="396">
        <v>33</v>
      </c>
    </row>
    <row r="28" spans="1:17" ht="14.25" customHeight="1">
      <c r="A28" s="1767"/>
      <c r="B28" s="310">
        <v>18</v>
      </c>
      <c r="C28" s="334">
        <v>22</v>
      </c>
      <c r="D28" s="312">
        <v>16</v>
      </c>
      <c r="E28" s="333">
        <v>38</v>
      </c>
      <c r="F28" s="394">
        <v>10</v>
      </c>
      <c r="G28" s="397">
        <v>14</v>
      </c>
      <c r="H28" s="396">
        <v>24</v>
      </c>
      <c r="I28" s="394">
        <v>17</v>
      </c>
      <c r="J28" s="397">
        <v>22</v>
      </c>
      <c r="K28" s="396">
        <v>39</v>
      </c>
      <c r="L28" s="394">
        <v>5</v>
      </c>
      <c r="M28" s="397">
        <v>16</v>
      </c>
      <c r="N28" s="396">
        <v>21</v>
      </c>
      <c r="O28" s="394">
        <v>5</v>
      </c>
      <c r="P28" s="397">
        <v>13</v>
      </c>
      <c r="Q28" s="396">
        <v>18</v>
      </c>
    </row>
    <row r="29" spans="1:17" ht="14.25" customHeight="1">
      <c r="A29" s="1767"/>
      <c r="B29" s="310">
        <v>19</v>
      </c>
      <c r="C29" s="334">
        <v>15</v>
      </c>
      <c r="D29" s="312">
        <v>11</v>
      </c>
      <c r="E29" s="333">
        <v>26</v>
      </c>
      <c r="F29" s="394">
        <v>8</v>
      </c>
      <c r="G29" s="397">
        <v>11</v>
      </c>
      <c r="H29" s="396">
        <v>19</v>
      </c>
      <c r="I29" s="394">
        <v>6</v>
      </c>
      <c r="J29" s="397">
        <v>14</v>
      </c>
      <c r="K29" s="396">
        <v>20</v>
      </c>
      <c r="L29" s="394">
        <v>14</v>
      </c>
      <c r="M29" s="397">
        <v>9</v>
      </c>
      <c r="N29" s="396">
        <v>23</v>
      </c>
      <c r="O29" s="394">
        <v>3</v>
      </c>
      <c r="P29" s="397">
        <v>5</v>
      </c>
      <c r="Q29" s="396">
        <v>8</v>
      </c>
    </row>
    <row r="30" spans="1:17" s="408" customFormat="1" ht="15.75" customHeight="1" thickBot="1">
      <c r="A30" s="1767"/>
      <c r="B30" s="1491" t="s">
        <v>117</v>
      </c>
      <c r="C30" s="454">
        <v>67</v>
      </c>
      <c r="D30" s="455">
        <v>71</v>
      </c>
      <c r="E30" s="456">
        <v>138</v>
      </c>
      <c r="F30" s="413">
        <v>56</v>
      </c>
      <c r="G30" s="414">
        <v>69</v>
      </c>
      <c r="H30" s="415">
        <v>125</v>
      </c>
      <c r="I30" s="413">
        <v>66</v>
      </c>
      <c r="J30" s="414">
        <v>79</v>
      </c>
      <c r="K30" s="415">
        <v>145</v>
      </c>
      <c r="L30" s="413">
        <v>66</v>
      </c>
      <c r="M30" s="414">
        <v>63</v>
      </c>
      <c r="N30" s="415">
        <v>129</v>
      </c>
      <c r="O30" s="430">
        <v>49</v>
      </c>
      <c r="P30" s="433">
        <v>54</v>
      </c>
      <c r="Q30" s="410">
        <v>103</v>
      </c>
    </row>
    <row r="31" spans="1:17" ht="17.25" customHeight="1" thickBot="1">
      <c r="A31" s="1767"/>
      <c r="B31" s="1492" t="s">
        <v>119</v>
      </c>
      <c r="C31" s="457">
        <v>98</v>
      </c>
      <c r="D31" s="458">
        <v>89</v>
      </c>
      <c r="E31" s="459">
        <v>187</v>
      </c>
      <c r="F31" s="460">
        <v>81</v>
      </c>
      <c r="G31" s="461">
        <v>95</v>
      </c>
      <c r="H31" s="462">
        <v>176</v>
      </c>
      <c r="I31" s="460">
        <v>96</v>
      </c>
      <c r="J31" s="461">
        <v>101</v>
      </c>
      <c r="K31" s="462">
        <v>197</v>
      </c>
      <c r="L31" s="460">
        <v>106</v>
      </c>
      <c r="M31" s="461">
        <v>85</v>
      </c>
      <c r="N31" s="462">
        <v>191</v>
      </c>
      <c r="O31" s="398">
        <v>84</v>
      </c>
      <c r="P31" s="436">
        <v>73</v>
      </c>
      <c r="Q31" s="396">
        <v>157</v>
      </c>
    </row>
    <row r="32" spans="1:17" ht="15.75" customHeight="1" thickTop="1" thickBot="1">
      <c r="A32" s="1767"/>
      <c r="B32" s="314" t="s">
        <v>102</v>
      </c>
      <c r="C32" s="338">
        <v>102</v>
      </c>
      <c r="D32" s="316">
        <v>91</v>
      </c>
      <c r="E32" s="317">
        <v>193</v>
      </c>
      <c r="F32" s="441">
        <v>88</v>
      </c>
      <c r="G32" s="442">
        <v>100</v>
      </c>
      <c r="H32" s="443">
        <v>188</v>
      </c>
      <c r="I32" s="441">
        <v>101</v>
      </c>
      <c r="J32" s="442">
        <v>104</v>
      </c>
      <c r="K32" s="443">
        <v>205</v>
      </c>
      <c r="L32" s="441">
        <v>110</v>
      </c>
      <c r="M32" s="442">
        <v>89</v>
      </c>
      <c r="N32" s="443">
        <v>199</v>
      </c>
      <c r="O32" s="441">
        <v>88</v>
      </c>
      <c r="P32" s="442">
        <v>81</v>
      </c>
      <c r="Q32" s="443">
        <v>169</v>
      </c>
    </row>
    <row r="33" spans="1:2" s="1550" customFormat="1" ht="18.75" customHeight="1" thickTop="1">
      <c r="A33" s="1767"/>
      <c r="B33" s="1549" t="s">
        <v>862</v>
      </c>
    </row>
    <row r="34" spans="1:2" ht="15" customHeight="1">
      <c r="A34" s="1767"/>
      <c r="B34" s="285" t="s">
        <v>88</v>
      </c>
    </row>
    <row r="35" spans="1:2" ht="18" customHeight="1">
      <c r="B35" s="463"/>
    </row>
  </sheetData>
  <mergeCells count="7">
    <mergeCell ref="A2:A34"/>
    <mergeCell ref="B4:B5"/>
    <mergeCell ref="A1:C1"/>
    <mergeCell ref="L4:N4"/>
    <mergeCell ref="I4:K4"/>
    <mergeCell ref="F4:H4"/>
    <mergeCell ref="C4:E4"/>
  </mergeCells>
  <hyperlinks>
    <hyperlink ref="A1:B1" location="CONTENTS!A1" display="Back to contents" xr:uid="{00000000-0004-0000-1200-000000000000}"/>
  </hyperlinks>
  <pageMargins left="0.4" right="0.4" top="0.4" bottom="0.4" header="0.25" footer="0.2"/>
  <pageSetup paperSize="9" orientation="landscape" horizontalDpi="4294967294" verticalDpi="4294967294"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C16"/>
  <sheetViews>
    <sheetView workbookViewId="0"/>
  </sheetViews>
  <sheetFormatPr defaultRowHeight="15"/>
  <cols>
    <col min="1" max="1" width="127.140625" style="1378" customWidth="1"/>
    <col min="2" max="2" width="58.85546875" style="1378" customWidth="1"/>
    <col min="3" max="16384" width="9.140625" style="1378"/>
  </cols>
  <sheetData>
    <row r="1" spans="1:3" ht="37.5" customHeight="1">
      <c r="A1" s="1380" t="s">
        <v>604</v>
      </c>
    </row>
    <row r="2" spans="1:3" ht="291" customHeight="1">
      <c r="A2" s="1399" t="s">
        <v>608</v>
      </c>
      <c r="B2"/>
      <c r="C2"/>
    </row>
    <row r="3" spans="1:3" ht="207.75" customHeight="1">
      <c r="A3" s="1398" t="s">
        <v>609</v>
      </c>
    </row>
    <row r="4" spans="1:3" ht="190.5" customHeight="1">
      <c r="A4" s="1398" t="s">
        <v>610</v>
      </c>
    </row>
    <row r="5" spans="1:3" ht="229.5" customHeight="1">
      <c r="A5" s="1398" t="s">
        <v>611</v>
      </c>
    </row>
    <row r="6" spans="1:3" ht="324.75" customHeight="1">
      <c r="A6" s="1398" t="s">
        <v>882</v>
      </c>
    </row>
    <row r="7" spans="1:3" ht="331.5" customHeight="1">
      <c r="A7" s="1398" t="s">
        <v>883</v>
      </c>
    </row>
    <row r="8" spans="1:3" ht="333" customHeight="1">
      <c r="A8" s="1398" t="s">
        <v>884</v>
      </c>
    </row>
    <row r="9" spans="1:3" ht="296.25" customHeight="1">
      <c r="A9" s="1398" t="s">
        <v>612</v>
      </c>
    </row>
    <row r="10" spans="1:3" ht="123.75" customHeight="1">
      <c r="A10" s="1398" t="s">
        <v>613</v>
      </c>
    </row>
    <row r="11" spans="1:3" ht="232.5" customHeight="1">
      <c r="A11" s="1398" t="s">
        <v>674</v>
      </c>
    </row>
    <row r="12" spans="1:3" ht="279" customHeight="1">
      <c r="A12" s="1398" t="s">
        <v>614</v>
      </c>
      <c r="B12"/>
      <c r="C12"/>
    </row>
    <row r="13" spans="1:3" ht="341.25" customHeight="1">
      <c r="A13" s="1398" t="s">
        <v>615</v>
      </c>
    </row>
    <row r="14" spans="1:3" ht="126.75" customHeight="1">
      <c r="A14" s="1398" t="s">
        <v>607</v>
      </c>
    </row>
    <row r="15" spans="1:3" ht="281.25" customHeight="1">
      <c r="A15" s="1398" t="s">
        <v>873</v>
      </c>
    </row>
    <row r="16" spans="1:3" ht="340.5" customHeight="1">
      <c r="A16" s="1403" t="s">
        <v>885</v>
      </c>
    </row>
  </sheetData>
  <pageMargins left="0.36" right="0.56000000000000005" top="0.53" bottom="0.5600000000000000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Q35"/>
  <sheetViews>
    <sheetView zoomScaleNormal="100" workbookViewId="0">
      <selection sqref="A1:B1"/>
    </sheetView>
  </sheetViews>
  <sheetFormatPr defaultRowHeight="18" customHeight="1"/>
  <cols>
    <col min="1" max="1" width="3.5703125" style="303" customWidth="1"/>
    <col min="2" max="2" width="10" style="303" customWidth="1"/>
    <col min="3" max="4" width="8.28515625" style="303" customWidth="1"/>
    <col min="5" max="5" width="8.5703125" style="303" customWidth="1"/>
    <col min="6" max="7" width="8.28515625" style="303" customWidth="1"/>
    <col min="8" max="8" width="8.5703125" style="303" customWidth="1"/>
    <col min="9" max="10" width="8.28515625" style="303" customWidth="1"/>
    <col min="11" max="17" width="8.5703125" style="303" customWidth="1"/>
    <col min="18" max="16384" width="9.140625" style="303"/>
  </cols>
  <sheetData>
    <row r="1" spans="1:17" ht="18" customHeight="1">
      <c r="A1" s="1734" t="s">
        <v>3</v>
      </c>
      <c r="B1" s="1734"/>
      <c r="C1" s="1734"/>
    </row>
    <row r="2" spans="1:17" s="305" customFormat="1" ht="18" customHeight="1">
      <c r="A2" s="1767"/>
      <c r="B2" s="390" t="s">
        <v>588</v>
      </c>
    </row>
    <row r="3" spans="1:17" s="305" customFormat="1" ht="17.25" customHeight="1" thickBot="1">
      <c r="A3" s="1767"/>
      <c r="B3" s="390" t="s">
        <v>696</v>
      </c>
    </row>
    <row r="4" spans="1:17" ht="18" customHeight="1" thickBot="1">
      <c r="A4" s="1767"/>
      <c r="B4" s="1758" t="s">
        <v>120</v>
      </c>
      <c r="C4" s="1760" t="s">
        <v>73</v>
      </c>
      <c r="D4" s="1761"/>
      <c r="E4" s="1762"/>
      <c r="F4" s="1760" t="s">
        <v>480</v>
      </c>
      <c r="G4" s="1761"/>
      <c r="H4" s="1762"/>
      <c r="I4" s="1760" t="s">
        <v>621</v>
      </c>
      <c r="J4" s="1761"/>
      <c r="K4" s="1762"/>
      <c r="L4" s="1760" t="s">
        <v>686</v>
      </c>
      <c r="M4" s="1761"/>
      <c r="N4" s="1762"/>
      <c r="O4" s="444"/>
      <c r="P4" s="307" t="s">
        <v>694</v>
      </c>
      <c r="Q4" s="445"/>
    </row>
    <row r="5" spans="1:17" ht="28.5" customHeight="1" thickBot="1">
      <c r="A5" s="1767"/>
      <c r="B5" s="1759"/>
      <c r="C5" s="309" t="s">
        <v>0</v>
      </c>
      <c r="D5" s="266" t="s">
        <v>1</v>
      </c>
      <c r="E5" s="393" t="s">
        <v>2</v>
      </c>
      <c r="F5" s="265" t="s">
        <v>0</v>
      </c>
      <c r="G5" s="266" t="s">
        <v>1</v>
      </c>
      <c r="H5" s="267" t="s">
        <v>2</v>
      </c>
      <c r="I5" s="265" t="s">
        <v>0</v>
      </c>
      <c r="J5" s="266" t="s">
        <v>1</v>
      </c>
      <c r="K5" s="267" t="s">
        <v>2</v>
      </c>
      <c r="L5" s="265" t="s">
        <v>0</v>
      </c>
      <c r="M5" s="266" t="s">
        <v>1</v>
      </c>
      <c r="N5" s="267" t="s">
        <v>2</v>
      </c>
      <c r="O5" s="265" t="s">
        <v>0</v>
      </c>
      <c r="P5" s="266" t="s">
        <v>1</v>
      </c>
      <c r="Q5" s="267" t="s">
        <v>2</v>
      </c>
    </row>
    <row r="6" spans="1:17" ht="15" customHeight="1">
      <c r="A6" s="1767"/>
      <c r="B6" s="310" t="s">
        <v>112</v>
      </c>
      <c r="C6" s="394">
        <v>0</v>
      </c>
      <c r="D6" s="397">
        <v>0</v>
      </c>
      <c r="E6" s="398">
        <v>0</v>
      </c>
      <c r="F6" s="423">
        <v>0</v>
      </c>
      <c r="G6" s="397">
        <v>0</v>
      </c>
      <c r="H6" s="396">
        <v>0</v>
      </c>
      <c r="I6" s="423">
        <v>0</v>
      </c>
      <c r="J6" s="397">
        <v>0</v>
      </c>
      <c r="K6" s="396">
        <v>0</v>
      </c>
      <c r="L6" s="423">
        <v>0</v>
      </c>
      <c r="M6" s="397">
        <v>0</v>
      </c>
      <c r="N6" s="396">
        <v>0</v>
      </c>
      <c r="O6" s="423">
        <v>0</v>
      </c>
      <c r="P6" s="397">
        <v>0</v>
      </c>
      <c r="Q6" s="396">
        <v>0</v>
      </c>
    </row>
    <row r="7" spans="1:17" ht="14.25" customHeight="1">
      <c r="A7" s="1767"/>
      <c r="B7" s="310">
        <v>1</v>
      </c>
      <c r="C7" s="394">
        <v>0</v>
      </c>
      <c r="D7" s="397">
        <v>0</v>
      </c>
      <c r="E7" s="398">
        <v>0</v>
      </c>
      <c r="F7" s="423">
        <v>0</v>
      </c>
      <c r="G7" s="397">
        <v>0</v>
      </c>
      <c r="H7" s="396">
        <v>0</v>
      </c>
      <c r="I7" s="423">
        <v>0</v>
      </c>
      <c r="J7" s="397">
        <v>0</v>
      </c>
      <c r="K7" s="396">
        <v>0</v>
      </c>
      <c r="L7" s="423">
        <v>0</v>
      </c>
      <c r="M7" s="397">
        <v>0</v>
      </c>
      <c r="N7" s="396">
        <v>0</v>
      </c>
      <c r="O7" s="423">
        <v>0</v>
      </c>
      <c r="P7" s="397">
        <v>0</v>
      </c>
      <c r="Q7" s="396">
        <v>0</v>
      </c>
    </row>
    <row r="8" spans="1:17" ht="14.25" customHeight="1">
      <c r="A8" s="1767"/>
      <c r="B8" s="310">
        <v>2</v>
      </c>
      <c r="C8" s="394">
        <v>0</v>
      </c>
      <c r="D8" s="397">
        <v>0</v>
      </c>
      <c r="E8" s="398">
        <v>0</v>
      </c>
      <c r="F8" s="423">
        <v>0</v>
      </c>
      <c r="G8" s="397">
        <v>0</v>
      </c>
      <c r="H8" s="396">
        <v>0</v>
      </c>
      <c r="I8" s="423">
        <v>0</v>
      </c>
      <c r="J8" s="397">
        <v>0</v>
      </c>
      <c r="K8" s="396">
        <v>0</v>
      </c>
      <c r="L8" s="423">
        <v>0</v>
      </c>
      <c r="M8" s="397">
        <v>0</v>
      </c>
      <c r="N8" s="396">
        <v>0</v>
      </c>
      <c r="O8" s="423">
        <v>0</v>
      </c>
      <c r="P8" s="397">
        <v>0</v>
      </c>
      <c r="Q8" s="396">
        <v>0</v>
      </c>
    </row>
    <row r="9" spans="1:17" ht="14.25" customHeight="1">
      <c r="A9" s="1767"/>
      <c r="B9" s="310">
        <v>3</v>
      </c>
      <c r="C9" s="394">
        <v>0</v>
      </c>
      <c r="D9" s="397">
        <v>0</v>
      </c>
      <c r="E9" s="398">
        <v>0</v>
      </c>
      <c r="F9" s="423">
        <v>0</v>
      </c>
      <c r="G9" s="397">
        <v>0</v>
      </c>
      <c r="H9" s="396">
        <v>0</v>
      </c>
      <c r="I9" s="423">
        <v>0</v>
      </c>
      <c r="J9" s="397">
        <v>0</v>
      </c>
      <c r="K9" s="396">
        <v>0</v>
      </c>
      <c r="L9" s="423">
        <v>0</v>
      </c>
      <c r="M9" s="397">
        <v>0</v>
      </c>
      <c r="N9" s="396">
        <v>0</v>
      </c>
      <c r="O9" s="423">
        <v>0</v>
      </c>
      <c r="P9" s="397">
        <v>0</v>
      </c>
      <c r="Q9" s="396">
        <v>0</v>
      </c>
    </row>
    <row r="10" spans="1:17" ht="14.25" customHeight="1">
      <c r="A10" s="1767"/>
      <c r="B10" s="310">
        <v>4</v>
      </c>
      <c r="C10" s="394">
        <v>0</v>
      </c>
      <c r="D10" s="397">
        <v>0</v>
      </c>
      <c r="E10" s="398">
        <v>0</v>
      </c>
      <c r="F10" s="423">
        <v>0</v>
      </c>
      <c r="G10" s="397">
        <v>0</v>
      </c>
      <c r="H10" s="396">
        <v>0</v>
      </c>
      <c r="I10" s="423">
        <v>0</v>
      </c>
      <c r="J10" s="397">
        <v>0</v>
      </c>
      <c r="K10" s="396">
        <v>0</v>
      </c>
      <c r="L10" s="423">
        <v>0</v>
      </c>
      <c r="M10" s="397">
        <v>0</v>
      </c>
      <c r="N10" s="396">
        <v>0</v>
      </c>
      <c r="O10" s="423">
        <v>0</v>
      </c>
      <c r="P10" s="397">
        <v>0</v>
      </c>
      <c r="Q10" s="396">
        <v>0</v>
      </c>
    </row>
    <row r="11" spans="1:17" s="408" customFormat="1" ht="15" customHeight="1">
      <c r="A11" s="1767"/>
      <c r="B11" s="1485" t="s">
        <v>113</v>
      </c>
      <c r="C11" s="405">
        <v>0</v>
      </c>
      <c r="D11" s="406">
        <v>0</v>
      </c>
      <c r="E11" s="405">
        <v>0</v>
      </c>
      <c r="F11" s="429">
        <v>0</v>
      </c>
      <c r="G11" s="406">
        <v>0</v>
      </c>
      <c r="H11" s="407">
        <v>0</v>
      </c>
      <c r="I11" s="429">
        <v>0</v>
      </c>
      <c r="J11" s="406">
        <v>0</v>
      </c>
      <c r="K11" s="407">
        <v>0</v>
      </c>
      <c r="L11" s="429">
        <v>0</v>
      </c>
      <c r="M11" s="406">
        <v>0</v>
      </c>
      <c r="N11" s="407">
        <v>0</v>
      </c>
      <c r="O11" s="403">
        <v>0</v>
      </c>
      <c r="P11" s="406">
        <v>0</v>
      </c>
      <c r="Q11" s="407">
        <v>0</v>
      </c>
    </row>
    <row r="12" spans="1:17" ht="14.25" customHeight="1">
      <c r="A12" s="1767"/>
      <c r="B12" s="310">
        <v>5</v>
      </c>
      <c r="C12" s="394">
        <v>0</v>
      </c>
      <c r="D12" s="397">
        <v>0</v>
      </c>
      <c r="E12" s="398">
        <v>0</v>
      </c>
      <c r="F12" s="423">
        <v>0</v>
      </c>
      <c r="G12" s="397">
        <v>0</v>
      </c>
      <c r="H12" s="396">
        <v>0</v>
      </c>
      <c r="I12" s="423">
        <v>0</v>
      </c>
      <c r="J12" s="397">
        <v>0</v>
      </c>
      <c r="K12" s="396">
        <v>0</v>
      </c>
      <c r="L12" s="423">
        <v>0</v>
      </c>
      <c r="M12" s="397">
        <v>0</v>
      </c>
      <c r="N12" s="396">
        <v>0</v>
      </c>
      <c r="O12" s="394">
        <v>0</v>
      </c>
      <c r="P12" s="397">
        <v>0</v>
      </c>
      <c r="Q12" s="396">
        <v>0</v>
      </c>
    </row>
    <row r="13" spans="1:17" ht="14.25" customHeight="1">
      <c r="A13" s="1767"/>
      <c r="B13" s="310">
        <v>6</v>
      </c>
      <c r="C13" s="394">
        <v>0</v>
      </c>
      <c r="D13" s="397">
        <v>0</v>
      </c>
      <c r="E13" s="398">
        <v>0</v>
      </c>
      <c r="F13" s="423">
        <v>0</v>
      </c>
      <c r="G13" s="397">
        <v>0</v>
      </c>
      <c r="H13" s="396">
        <v>0</v>
      </c>
      <c r="I13" s="423">
        <v>0</v>
      </c>
      <c r="J13" s="397">
        <v>0</v>
      </c>
      <c r="K13" s="396">
        <v>0</v>
      </c>
      <c r="L13" s="423">
        <v>0</v>
      </c>
      <c r="M13" s="397">
        <v>0</v>
      </c>
      <c r="N13" s="396">
        <v>0</v>
      </c>
      <c r="O13" s="394">
        <v>0</v>
      </c>
      <c r="P13" s="397">
        <v>0</v>
      </c>
      <c r="Q13" s="396">
        <v>0</v>
      </c>
    </row>
    <row r="14" spans="1:17" ht="14.25" customHeight="1">
      <c r="A14" s="1767"/>
      <c r="B14" s="310">
        <v>7</v>
      </c>
      <c r="C14" s="394">
        <v>1</v>
      </c>
      <c r="D14" s="397">
        <v>0</v>
      </c>
      <c r="E14" s="398">
        <v>1</v>
      </c>
      <c r="F14" s="423">
        <v>0</v>
      </c>
      <c r="G14" s="397">
        <v>0</v>
      </c>
      <c r="H14" s="396">
        <v>0</v>
      </c>
      <c r="I14" s="423">
        <v>0</v>
      </c>
      <c r="J14" s="397">
        <v>0</v>
      </c>
      <c r="K14" s="396">
        <v>0</v>
      </c>
      <c r="L14" s="423">
        <v>0</v>
      </c>
      <c r="M14" s="397">
        <v>0</v>
      </c>
      <c r="N14" s="396">
        <v>0</v>
      </c>
      <c r="O14" s="394">
        <v>0</v>
      </c>
      <c r="P14" s="397">
        <v>0</v>
      </c>
      <c r="Q14" s="396">
        <v>0</v>
      </c>
    </row>
    <row r="15" spans="1:17" ht="14.25" customHeight="1">
      <c r="A15" s="1767"/>
      <c r="B15" s="310">
        <v>8</v>
      </c>
      <c r="C15" s="394">
        <v>0</v>
      </c>
      <c r="D15" s="397">
        <v>1</v>
      </c>
      <c r="E15" s="398">
        <v>1</v>
      </c>
      <c r="F15" s="423">
        <v>1</v>
      </c>
      <c r="G15" s="397">
        <v>0</v>
      </c>
      <c r="H15" s="396">
        <v>1</v>
      </c>
      <c r="I15" s="423">
        <v>0</v>
      </c>
      <c r="J15" s="397">
        <v>0</v>
      </c>
      <c r="K15" s="396">
        <v>0</v>
      </c>
      <c r="L15" s="423">
        <v>0</v>
      </c>
      <c r="M15" s="397">
        <v>0</v>
      </c>
      <c r="N15" s="396">
        <v>0</v>
      </c>
      <c r="O15" s="394">
        <v>0</v>
      </c>
      <c r="P15" s="397">
        <v>0</v>
      </c>
      <c r="Q15" s="396">
        <v>0</v>
      </c>
    </row>
    <row r="16" spans="1:17" ht="14.25" customHeight="1">
      <c r="A16" s="1767"/>
      <c r="B16" s="310">
        <v>9</v>
      </c>
      <c r="C16" s="394">
        <v>0</v>
      </c>
      <c r="D16" s="397">
        <v>0</v>
      </c>
      <c r="E16" s="398">
        <v>0</v>
      </c>
      <c r="F16" s="423">
        <v>0</v>
      </c>
      <c r="G16" s="397">
        <v>1</v>
      </c>
      <c r="H16" s="396">
        <v>1</v>
      </c>
      <c r="I16" s="423">
        <v>1</v>
      </c>
      <c r="J16" s="397">
        <v>0</v>
      </c>
      <c r="K16" s="396">
        <v>1</v>
      </c>
      <c r="L16" s="423">
        <v>1</v>
      </c>
      <c r="M16" s="397">
        <v>0</v>
      </c>
      <c r="N16" s="396">
        <v>1</v>
      </c>
      <c r="O16" s="394">
        <v>0</v>
      </c>
      <c r="P16" s="397">
        <v>0</v>
      </c>
      <c r="Q16" s="396">
        <v>0</v>
      </c>
    </row>
    <row r="17" spans="1:17" s="465" customFormat="1" ht="15" customHeight="1" thickBot="1">
      <c r="A17" s="1767"/>
      <c r="B17" s="1491" t="s">
        <v>114</v>
      </c>
      <c r="C17" s="413">
        <v>1</v>
      </c>
      <c r="D17" s="414">
        <v>1</v>
      </c>
      <c r="E17" s="413">
        <v>2</v>
      </c>
      <c r="F17" s="464">
        <v>1</v>
      </c>
      <c r="G17" s="414">
        <v>1</v>
      </c>
      <c r="H17" s="415">
        <v>2</v>
      </c>
      <c r="I17" s="464">
        <v>1</v>
      </c>
      <c r="J17" s="414">
        <v>0</v>
      </c>
      <c r="K17" s="415">
        <v>1</v>
      </c>
      <c r="L17" s="464">
        <v>1</v>
      </c>
      <c r="M17" s="414">
        <v>0</v>
      </c>
      <c r="N17" s="415">
        <v>1</v>
      </c>
      <c r="O17" s="403">
        <v>0</v>
      </c>
      <c r="P17" s="406">
        <v>0</v>
      </c>
      <c r="Q17" s="407">
        <v>0</v>
      </c>
    </row>
    <row r="18" spans="1:17" ht="16.5" customHeight="1" thickBot="1">
      <c r="A18" s="1767"/>
      <c r="B18" s="507" t="s">
        <v>121</v>
      </c>
      <c r="C18" s="421">
        <v>1</v>
      </c>
      <c r="D18" s="422">
        <v>1</v>
      </c>
      <c r="E18" s="421">
        <v>2</v>
      </c>
      <c r="F18" s="451">
        <v>1</v>
      </c>
      <c r="G18" s="422">
        <v>1</v>
      </c>
      <c r="H18" s="420">
        <v>2</v>
      </c>
      <c r="I18" s="451">
        <v>1</v>
      </c>
      <c r="J18" s="422">
        <v>0</v>
      </c>
      <c r="K18" s="420">
        <v>1</v>
      </c>
      <c r="L18" s="451">
        <v>1</v>
      </c>
      <c r="M18" s="422">
        <v>0</v>
      </c>
      <c r="N18" s="420">
        <v>1</v>
      </c>
      <c r="O18" s="418">
        <v>0</v>
      </c>
      <c r="P18" s="417">
        <v>0</v>
      </c>
      <c r="Q18" s="416">
        <v>0</v>
      </c>
    </row>
    <row r="19" spans="1:17" ht="14.25" customHeight="1">
      <c r="A19" s="1767"/>
      <c r="B19" s="310">
        <v>10</v>
      </c>
      <c r="C19" s="394">
        <v>1</v>
      </c>
      <c r="D19" s="397">
        <v>0</v>
      </c>
      <c r="E19" s="398">
        <v>1</v>
      </c>
      <c r="F19" s="423">
        <v>0</v>
      </c>
      <c r="G19" s="397">
        <v>0</v>
      </c>
      <c r="H19" s="396">
        <v>0</v>
      </c>
      <c r="I19" s="423">
        <v>0</v>
      </c>
      <c r="J19" s="397">
        <v>1</v>
      </c>
      <c r="K19" s="396">
        <v>1</v>
      </c>
      <c r="L19" s="423">
        <v>1</v>
      </c>
      <c r="M19" s="397">
        <v>0</v>
      </c>
      <c r="N19" s="396">
        <v>1</v>
      </c>
      <c r="O19" s="394">
        <v>1</v>
      </c>
      <c r="P19" s="397">
        <v>0</v>
      </c>
      <c r="Q19" s="396">
        <v>1</v>
      </c>
    </row>
    <row r="20" spans="1:17" ht="14.25" customHeight="1">
      <c r="A20" s="1767"/>
      <c r="B20" s="310">
        <v>11</v>
      </c>
      <c r="C20" s="394">
        <v>0</v>
      </c>
      <c r="D20" s="397">
        <v>0</v>
      </c>
      <c r="E20" s="398">
        <v>0</v>
      </c>
      <c r="F20" s="423">
        <v>1</v>
      </c>
      <c r="G20" s="397">
        <v>0</v>
      </c>
      <c r="H20" s="396">
        <v>1</v>
      </c>
      <c r="I20" s="423">
        <v>0</v>
      </c>
      <c r="J20" s="397">
        <v>0</v>
      </c>
      <c r="K20" s="396">
        <v>0</v>
      </c>
      <c r="L20" s="423">
        <v>0</v>
      </c>
      <c r="M20" s="397">
        <v>1</v>
      </c>
      <c r="N20" s="396">
        <v>1</v>
      </c>
      <c r="O20" s="394">
        <v>1</v>
      </c>
      <c r="P20" s="397">
        <v>1</v>
      </c>
      <c r="Q20" s="396">
        <v>2</v>
      </c>
    </row>
    <row r="21" spans="1:17" ht="14.25" customHeight="1">
      <c r="A21" s="1767"/>
      <c r="B21" s="310">
        <v>12</v>
      </c>
      <c r="C21" s="394">
        <v>1</v>
      </c>
      <c r="D21" s="397">
        <v>0</v>
      </c>
      <c r="E21" s="398">
        <v>1</v>
      </c>
      <c r="F21" s="423">
        <v>0</v>
      </c>
      <c r="G21" s="397">
        <v>0</v>
      </c>
      <c r="H21" s="396">
        <v>0</v>
      </c>
      <c r="I21" s="423">
        <v>1</v>
      </c>
      <c r="J21" s="397">
        <v>0</v>
      </c>
      <c r="K21" s="396">
        <v>1</v>
      </c>
      <c r="L21" s="423">
        <v>0</v>
      </c>
      <c r="M21" s="397">
        <v>0</v>
      </c>
      <c r="N21" s="396">
        <v>0</v>
      </c>
      <c r="O21" s="394">
        <v>0</v>
      </c>
      <c r="P21" s="397">
        <v>1</v>
      </c>
      <c r="Q21" s="396">
        <v>1</v>
      </c>
    </row>
    <row r="22" spans="1:17" ht="14.25" customHeight="1">
      <c r="A22" s="1767"/>
      <c r="B22" s="310">
        <v>13</v>
      </c>
      <c r="C22" s="394">
        <v>1</v>
      </c>
      <c r="D22" s="397">
        <v>0</v>
      </c>
      <c r="E22" s="398">
        <v>1</v>
      </c>
      <c r="F22" s="423">
        <v>1</v>
      </c>
      <c r="G22" s="397">
        <v>0</v>
      </c>
      <c r="H22" s="396">
        <v>1</v>
      </c>
      <c r="I22" s="423">
        <v>0</v>
      </c>
      <c r="J22" s="397">
        <v>0</v>
      </c>
      <c r="K22" s="396">
        <v>0</v>
      </c>
      <c r="L22" s="423">
        <v>1</v>
      </c>
      <c r="M22" s="397">
        <v>1</v>
      </c>
      <c r="N22" s="396">
        <v>2</v>
      </c>
      <c r="O22" s="394">
        <v>0</v>
      </c>
      <c r="P22" s="397">
        <v>0</v>
      </c>
      <c r="Q22" s="396">
        <v>0</v>
      </c>
    </row>
    <row r="23" spans="1:17" ht="14.25" customHeight="1">
      <c r="A23" s="1767"/>
      <c r="B23" s="310">
        <v>14</v>
      </c>
      <c r="C23" s="394">
        <v>0</v>
      </c>
      <c r="D23" s="397">
        <v>0</v>
      </c>
      <c r="E23" s="398">
        <v>0</v>
      </c>
      <c r="F23" s="423">
        <v>1</v>
      </c>
      <c r="G23" s="397">
        <v>0</v>
      </c>
      <c r="H23" s="396">
        <v>1</v>
      </c>
      <c r="I23" s="423">
        <v>1</v>
      </c>
      <c r="J23" s="397">
        <v>0</v>
      </c>
      <c r="K23" s="396">
        <v>1</v>
      </c>
      <c r="L23" s="423">
        <v>0</v>
      </c>
      <c r="M23" s="397">
        <v>0</v>
      </c>
      <c r="N23" s="396">
        <v>0</v>
      </c>
      <c r="O23" s="394">
        <v>1</v>
      </c>
      <c r="P23" s="397">
        <v>2</v>
      </c>
      <c r="Q23" s="396">
        <v>3</v>
      </c>
    </row>
    <row r="24" spans="1:17" s="408" customFormat="1" ht="15" customHeight="1">
      <c r="A24" s="1767"/>
      <c r="B24" s="1534" t="s">
        <v>116</v>
      </c>
      <c r="C24" s="448">
        <v>3</v>
      </c>
      <c r="D24" s="406">
        <v>0</v>
      </c>
      <c r="E24" s="404">
        <v>3</v>
      </c>
      <c r="F24" s="448">
        <v>3</v>
      </c>
      <c r="G24" s="406">
        <v>0</v>
      </c>
      <c r="H24" s="404">
        <v>3</v>
      </c>
      <c r="I24" s="448">
        <v>2</v>
      </c>
      <c r="J24" s="406">
        <v>1</v>
      </c>
      <c r="K24" s="404">
        <v>3</v>
      </c>
      <c r="L24" s="448">
        <v>2</v>
      </c>
      <c r="M24" s="406">
        <v>2</v>
      </c>
      <c r="N24" s="404">
        <v>4</v>
      </c>
      <c r="O24" s="405">
        <v>3</v>
      </c>
      <c r="P24" s="406">
        <v>4</v>
      </c>
      <c r="Q24" s="407">
        <v>7</v>
      </c>
    </row>
    <row r="25" spans="1:17" ht="14.25" customHeight="1">
      <c r="A25" s="1767"/>
      <c r="B25" s="310">
        <v>15</v>
      </c>
      <c r="C25" s="394">
        <v>1</v>
      </c>
      <c r="D25" s="397">
        <v>0</v>
      </c>
      <c r="E25" s="398">
        <v>1</v>
      </c>
      <c r="F25" s="423">
        <v>0</v>
      </c>
      <c r="G25" s="397">
        <v>0</v>
      </c>
      <c r="H25" s="396">
        <v>0</v>
      </c>
      <c r="I25" s="423">
        <v>2</v>
      </c>
      <c r="J25" s="397">
        <v>0</v>
      </c>
      <c r="K25" s="396">
        <v>2</v>
      </c>
      <c r="L25" s="423">
        <v>2</v>
      </c>
      <c r="M25" s="397">
        <v>1</v>
      </c>
      <c r="N25" s="396">
        <v>3</v>
      </c>
      <c r="O25" s="394">
        <v>0</v>
      </c>
      <c r="P25" s="397">
        <v>0</v>
      </c>
      <c r="Q25" s="396">
        <v>0</v>
      </c>
    </row>
    <row r="26" spans="1:17" ht="14.25" customHeight="1">
      <c r="A26" s="1767"/>
      <c r="B26" s="310">
        <v>16</v>
      </c>
      <c r="C26" s="394">
        <v>0</v>
      </c>
      <c r="D26" s="397">
        <v>0</v>
      </c>
      <c r="E26" s="398">
        <v>0</v>
      </c>
      <c r="F26" s="423">
        <v>1</v>
      </c>
      <c r="G26" s="397">
        <v>0</v>
      </c>
      <c r="H26" s="396">
        <v>1</v>
      </c>
      <c r="I26" s="423">
        <v>0</v>
      </c>
      <c r="J26" s="397">
        <v>0</v>
      </c>
      <c r="K26" s="396">
        <v>0</v>
      </c>
      <c r="L26" s="423">
        <v>1</v>
      </c>
      <c r="M26" s="397">
        <v>0</v>
      </c>
      <c r="N26" s="396">
        <v>1</v>
      </c>
      <c r="O26" s="394">
        <v>2</v>
      </c>
      <c r="P26" s="397">
        <v>1</v>
      </c>
      <c r="Q26" s="396">
        <v>3</v>
      </c>
    </row>
    <row r="27" spans="1:17" ht="14.25" customHeight="1">
      <c r="A27" s="1767"/>
      <c r="B27" s="310">
        <v>17</v>
      </c>
      <c r="C27" s="394">
        <v>0</v>
      </c>
      <c r="D27" s="397">
        <v>2</v>
      </c>
      <c r="E27" s="398">
        <v>2</v>
      </c>
      <c r="F27" s="423">
        <v>0</v>
      </c>
      <c r="G27" s="397">
        <v>0</v>
      </c>
      <c r="H27" s="396">
        <v>0</v>
      </c>
      <c r="I27" s="423">
        <v>1</v>
      </c>
      <c r="J27" s="397">
        <v>0</v>
      </c>
      <c r="K27" s="396">
        <v>1</v>
      </c>
      <c r="L27" s="423">
        <v>1</v>
      </c>
      <c r="M27" s="397">
        <v>0</v>
      </c>
      <c r="N27" s="396">
        <v>1</v>
      </c>
      <c r="O27" s="394">
        <v>1</v>
      </c>
      <c r="P27" s="397">
        <v>1</v>
      </c>
      <c r="Q27" s="396">
        <v>2</v>
      </c>
    </row>
    <row r="28" spans="1:17" ht="14.25" customHeight="1">
      <c r="A28" s="1767"/>
      <c r="B28" s="310">
        <v>18</v>
      </c>
      <c r="C28" s="394">
        <v>0</v>
      </c>
      <c r="D28" s="397">
        <v>0</v>
      </c>
      <c r="E28" s="398">
        <v>0</v>
      </c>
      <c r="F28" s="423">
        <v>0</v>
      </c>
      <c r="G28" s="397">
        <v>2</v>
      </c>
      <c r="H28" s="396">
        <v>2</v>
      </c>
      <c r="I28" s="423">
        <v>1</v>
      </c>
      <c r="J28" s="397">
        <v>0</v>
      </c>
      <c r="K28" s="396">
        <v>1</v>
      </c>
      <c r="L28" s="423">
        <v>2</v>
      </c>
      <c r="M28" s="397">
        <v>1</v>
      </c>
      <c r="N28" s="396">
        <v>3</v>
      </c>
      <c r="O28" s="394">
        <v>1</v>
      </c>
      <c r="P28" s="397">
        <v>0</v>
      </c>
      <c r="Q28" s="396">
        <v>1</v>
      </c>
    </row>
    <row r="29" spans="1:17" ht="14.25" customHeight="1">
      <c r="A29" s="1767"/>
      <c r="B29" s="310">
        <v>19</v>
      </c>
      <c r="C29" s="394">
        <v>0</v>
      </c>
      <c r="D29" s="397">
        <v>0</v>
      </c>
      <c r="E29" s="398">
        <v>0</v>
      </c>
      <c r="F29" s="423">
        <v>0</v>
      </c>
      <c r="G29" s="397">
        <v>0</v>
      </c>
      <c r="H29" s="396">
        <v>0</v>
      </c>
      <c r="I29" s="423">
        <v>0</v>
      </c>
      <c r="J29" s="397">
        <v>1</v>
      </c>
      <c r="K29" s="396">
        <v>1</v>
      </c>
      <c r="L29" s="423">
        <v>0</v>
      </c>
      <c r="M29" s="397">
        <v>0</v>
      </c>
      <c r="N29" s="396">
        <v>0</v>
      </c>
      <c r="O29" s="394">
        <v>0</v>
      </c>
      <c r="P29" s="397">
        <v>1</v>
      </c>
      <c r="Q29" s="396">
        <v>1</v>
      </c>
    </row>
    <row r="30" spans="1:17" s="408" customFormat="1" ht="15" customHeight="1" thickBot="1">
      <c r="A30" s="1767"/>
      <c r="B30" s="1486" t="s">
        <v>117</v>
      </c>
      <c r="C30" s="430">
        <v>1</v>
      </c>
      <c r="D30" s="433">
        <v>2</v>
      </c>
      <c r="E30" s="430">
        <v>3</v>
      </c>
      <c r="F30" s="466">
        <v>1</v>
      </c>
      <c r="G30" s="433">
        <v>2</v>
      </c>
      <c r="H30" s="410">
        <v>3</v>
      </c>
      <c r="I30" s="466">
        <v>4</v>
      </c>
      <c r="J30" s="433">
        <v>1</v>
      </c>
      <c r="K30" s="410">
        <v>5</v>
      </c>
      <c r="L30" s="466">
        <v>6</v>
      </c>
      <c r="M30" s="433">
        <v>2</v>
      </c>
      <c r="N30" s="410">
        <v>8</v>
      </c>
      <c r="O30" s="430">
        <v>4</v>
      </c>
      <c r="P30" s="433">
        <v>3</v>
      </c>
      <c r="Q30" s="410">
        <v>7</v>
      </c>
    </row>
    <row r="31" spans="1:17" ht="17.25" customHeight="1" thickBot="1">
      <c r="A31" s="1767"/>
      <c r="B31" s="1489" t="s">
        <v>122</v>
      </c>
      <c r="C31" s="469">
        <v>4</v>
      </c>
      <c r="D31" s="468">
        <v>2</v>
      </c>
      <c r="E31" s="469">
        <v>6</v>
      </c>
      <c r="F31" s="467">
        <v>4</v>
      </c>
      <c r="G31" s="468">
        <v>2</v>
      </c>
      <c r="H31" s="447">
        <v>6</v>
      </c>
      <c r="I31" s="467">
        <v>6</v>
      </c>
      <c r="J31" s="468">
        <v>2</v>
      </c>
      <c r="K31" s="447">
        <v>8</v>
      </c>
      <c r="L31" s="467">
        <v>8</v>
      </c>
      <c r="M31" s="468">
        <v>4</v>
      </c>
      <c r="N31" s="447">
        <v>12</v>
      </c>
      <c r="O31" s="398">
        <v>7</v>
      </c>
      <c r="P31" s="436">
        <v>7</v>
      </c>
      <c r="Q31" s="396">
        <v>14</v>
      </c>
    </row>
    <row r="32" spans="1:17" ht="15" customHeight="1" thickTop="1" thickBot="1">
      <c r="A32" s="1767"/>
      <c r="B32" s="314" t="s">
        <v>102</v>
      </c>
      <c r="C32" s="441">
        <v>5</v>
      </c>
      <c r="D32" s="442">
        <v>3</v>
      </c>
      <c r="E32" s="441">
        <v>8</v>
      </c>
      <c r="F32" s="470">
        <v>5</v>
      </c>
      <c r="G32" s="442">
        <v>3</v>
      </c>
      <c r="H32" s="443">
        <v>8</v>
      </c>
      <c r="I32" s="470">
        <v>7</v>
      </c>
      <c r="J32" s="442">
        <v>2</v>
      </c>
      <c r="K32" s="443">
        <v>9</v>
      </c>
      <c r="L32" s="470">
        <v>9</v>
      </c>
      <c r="M32" s="442">
        <v>4</v>
      </c>
      <c r="N32" s="443">
        <v>13</v>
      </c>
      <c r="O32" s="441">
        <v>7</v>
      </c>
      <c r="P32" s="442">
        <v>7</v>
      </c>
      <c r="Q32" s="443">
        <v>14</v>
      </c>
    </row>
    <row r="33" spans="1:11" ht="6.75" customHeight="1" thickTop="1">
      <c r="A33" s="1767"/>
      <c r="I33" s="398"/>
      <c r="J33" s="398"/>
      <c r="K33" s="398"/>
    </row>
    <row r="34" spans="1:11" s="1550" customFormat="1" ht="15" customHeight="1">
      <c r="A34" s="1767"/>
      <c r="B34" s="1549" t="s">
        <v>863</v>
      </c>
    </row>
    <row r="35" spans="1:11" ht="18" customHeight="1">
      <c r="A35" s="1767"/>
      <c r="B35" s="285" t="s">
        <v>88</v>
      </c>
    </row>
  </sheetData>
  <mergeCells count="7">
    <mergeCell ref="A2:A35"/>
    <mergeCell ref="B4:B5"/>
    <mergeCell ref="A1:C1"/>
    <mergeCell ref="L4:N4"/>
    <mergeCell ref="I4:K4"/>
    <mergeCell ref="F4:H4"/>
    <mergeCell ref="C4:E4"/>
  </mergeCells>
  <pageMargins left="0.4" right="0.4" top="0.4" bottom="0.4" header="0.196850393700787" footer="0.23622047244094499"/>
  <pageSetup paperSize="9" orientation="landscape" horizontalDpi="4294967294" verticalDpi="4294967294" r:id="rId1"/>
  <headerFooter alignWithMargins="0">
    <oddFooter xml:space="preserve">&amp;C&amp;"Times New Roman,Regular"&amp;12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AD18"/>
  <sheetViews>
    <sheetView zoomScaleNormal="100" workbookViewId="0">
      <selection sqref="A1:B1"/>
    </sheetView>
  </sheetViews>
  <sheetFormatPr defaultColWidth="10" defaultRowHeight="15.75"/>
  <cols>
    <col min="1" max="1" width="6.5703125" style="2" customWidth="1"/>
    <col min="2" max="2" width="23.28515625" style="2" customWidth="1"/>
    <col min="3" max="8" width="14" style="2" customWidth="1"/>
    <col min="9" max="9" width="14" customWidth="1"/>
    <col min="10" max="10" width="14" style="2" customWidth="1"/>
    <col min="11" max="11" width="10.42578125" bestFit="1" customWidth="1"/>
    <col min="14" max="14" width="11.42578125" customWidth="1"/>
    <col min="17" max="16384" width="10" style="2"/>
  </cols>
  <sheetData>
    <row r="1" spans="1:30" ht="15.75" customHeight="1">
      <c r="A1" s="1734" t="s">
        <v>3</v>
      </c>
      <c r="B1" s="1734"/>
    </row>
    <row r="2" spans="1:30" s="1" customFormat="1" ht="31.5" customHeight="1" thickBot="1">
      <c r="A2" s="1768"/>
      <c r="B2" s="229" t="s">
        <v>699</v>
      </c>
      <c r="I2" s="471"/>
      <c r="K2"/>
      <c r="L2"/>
      <c r="M2"/>
      <c r="N2"/>
      <c r="O2"/>
      <c r="P2"/>
    </row>
    <row r="3" spans="1:30" ht="24.95" customHeight="1" thickBot="1">
      <c r="A3" s="1768"/>
      <c r="B3" s="1769" t="s">
        <v>123</v>
      </c>
      <c r="C3" s="472" t="s">
        <v>54</v>
      </c>
      <c r="D3" s="473"/>
      <c r="E3" s="472" t="s">
        <v>621</v>
      </c>
      <c r="F3" s="473"/>
      <c r="G3" s="472" t="s">
        <v>686</v>
      </c>
      <c r="H3" s="473"/>
      <c r="I3" s="472" t="s">
        <v>684</v>
      </c>
      <c r="J3" s="473"/>
    </row>
    <row r="4" spans="1:30" ht="69.75" customHeight="1" thickBot="1">
      <c r="A4" s="1768"/>
      <c r="B4" s="1770"/>
      <c r="C4" s="474" t="s">
        <v>124</v>
      </c>
      <c r="D4" s="475" t="s">
        <v>125</v>
      </c>
      <c r="E4" s="474" t="s">
        <v>605</v>
      </c>
      <c r="F4" s="475" t="s">
        <v>606</v>
      </c>
      <c r="G4" s="474" t="s">
        <v>625</v>
      </c>
      <c r="H4" s="475" t="s">
        <v>626</v>
      </c>
      <c r="I4" s="474" t="s">
        <v>700</v>
      </c>
      <c r="J4" s="475" t="s">
        <v>701</v>
      </c>
    </row>
    <row r="5" spans="1:30" s="479" customFormat="1" ht="27" customHeight="1">
      <c r="A5" s="1768"/>
      <c r="B5" s="476" t="s">
        <v>126</v>
      </c>
      <c r="C5" s="477">
        <v>2058</v>
      </c>
      <c r="D5" s="478">
        <v>152.88</v>
      </c>
      <c r="E5" s="477">
        <v>1988</v>
      </c>
      <c r="F5" s="478">
        <v>159.94999999999999</v>
      </c>
      <c r="G5" s="477">
        <v>1899</v>
      </c>
      <c r="H5" s="1521">
        <v>198.49</v>
      </c>
      <c r="I5" s="477">
        <v>1902</v>
      </c>
      <c r="J5" s="1521">
        <v>226.97</v>
      </c>
      <c r="K5"/>
      <c r="L5"/>
      <c r="M5"/>
      <c r="N5"/>
      <c r="O5"/>
      <c r="P5"/>
    </row>
    <row r="6" spans="1:30" s="479" customFormat="1" ht="27" customHeight="1">
      <c r="A6" s="1768"/>
      <c r="B6" s="476" t="s">
        <v>127</v>
      </c>
      <c r="C6" s="477">
        <v>2314</v>
      </c>
      <c r="D6" s="478">
        <v>172.18</v>
      </c>
      <c r="E6" s="477">
        <v>2296</v>
      </c>
      <c r="F6" s="478">
        <v>180.14</v>
      </c>
      <c r="G6" s="477">
        <v>2241</v>
      </c>
      <c r="H6" s="1521">
        <v>234.24</v>
      </c>
      <c r="I6" s="477">
        <v>2241</v>
      </c>
      <c r="J6" s="1521">
        <v>267.42</v>
      </c>
      <c r="K6"/>
      <c r="L6"/>
      <c r="M6"/>
      <c r="N6"/>
      <c r="O6"/>
      <c r="P6"/>
    </row>
    <row r="7" spans="1:30" s="479" customFormat="1" ht="27" customHeight="1">
      <c r="A7" s="1768"/>
      <c r="B7" s="476" t="s">
        <v>128</v>
      </c>
      <c r="C7" s="477">
        <v>1963</v>
      </c>
      <c r="D7" s="478">
        <v>144.22</v>
      </c>
      <c r="E7" s="477">
        <v>1916</v>
      </c>
      <c r="F7" s="478">
        <v>150.88999999999999</v>
      </c>
      <c r="G7" s="477">
        <v>1883</v>
      </c>
      <c r="H7" s="1521">
        <v>196.82</v>
      </c>
      <c r="I7" s="477">
        <v>1871</v>
      </c>
      <c r="J7" s="1521">
        <v>223.27</v>
      </c>
      <c r="K7"/>
      <c r="L7"/>
      <c r="M7"/>
      <c r="N7"/>
      <c r="O7"/>
      <c r="P7"/>
    </row>
    <row r="8" spans="1:30" s="479" customFormat="1" ht="27" customHeight="1">
      <c r="A8" s="1768"/>
      <c r="B8" s="476" t="s">
        <v>129</v>
      </c>
      <c r="C8" s="477">
        <v>2505</v>
      </c>
      <c r="D8" s="478">
        <v>185.25</v>
      </c>
      <c r="E8" s="477">
        <v>2459</v>
      </c>
      <c r="F8" s="478">
        <v>193.81</v>
      </c>
      <c r="G8" s="477">
        <v>2441</v>
      </c>
      <c r="H8" s="1521">
        <v>255.14</v>
      </c>
      <c r="I8" s="477">
        <v>2411</v>
      </c>
      <c r="J8" s="1521">
        <v>287.70999999999998</v>
      </c>
      <c r="K8"/>
      <c r="L8"/>
      <c r="M8"/>
      <c r="N8"/>
      <c r="O8"/>
      <c r="P8"/>
    </row>
    <row r="9" spans="1:30" s="479" customFormat="1" ht="27" customHeight="1">
      <c r="A9" s="1768"/>
      <c r="B9" s="476" t="s">
        <v>130</v>
      </c>
      <c r="C9" s="477">
        <v>1799</v>
      </c>
      <c r="D9" s="478">
        <v>133.49</v>
      </c>
      <c r="E9" s="477">
        <v>1729</v>
      </c>
      <c r="F9" s="478">
        <v>139.66</v>
      </c>
      <c r="G9" s="477">
        <v>1707</v>
      </c>
      <c r="H9" s="1521">
        <v>178.42</v>
      </c>
      <c r="I9" s="477">
        <v>1687</v>
      </c>
      <c r="J9" s="1521">
        <v>201.31</v>
      </c>
      <c r="K9"/>
      <c r="L9"/>
      <c r="M9"/>
      <c r="N9"/>
      <c r="O9"/>
      <c r="P9"/>
    </row>
    <row r="10" spans="1:30" s="479" customFormat="1" ht="27" customHeight="1">
      <c r="A10" s="1768"/>
      <c r="B10" s="476" t="s">
        <v>131</v>
      </c>
      <c r="C10" s="477">
        <v>1220</v>
      </c>
      <c r="D10" s="478">
        <v>90.36</v>
      </c>
      <c r="E10" s="477">
        <v>1206</v>
      </c>
      <c r="F10" s="478">
        <v>94.54</v>
      </c>
      <c r="G10" s="477">
        <v>1182</v>
      </c>
      <c r="H10" s="1521">
        <v>123.55</v>
      </c>
      <c r="I10" s="477">
        <v>1159</v>
      </c>
      <c r="J10" s="1521">
        <v>138.30000000000001</v>
      </c>
      <c r="K10"/>
      <c r="L10"/>
      <c r="M10"/>
      <c r="N10"/>
      <c r="O10"/>
      <c r="P10"/>
    </row>
    <row r="11" spans="1:30" s="479" customFormat="1" ht="27" customHeight="1">
      <c r="A11" s="1768"/>
      <c r="B11" s="476" t="s">
        <v>132</v>
      </c>
      <c r="C11" s="477">
        <v>1018</v>
      </c>
      <c r="D11" s="478">
        <v>74.55</v>
      </c>
      <c r="E11" s="477">
        <v>992</v>
      </c>
      <c r="F11" s="478">
        <v>77.989999999999995</v>
      </c>
      <c r="G11" s="477">
        <v>988</v>
      </c>
      <c r="H11" s="1521">
        <v>103.27</v>
      </c>
      <c r="I11" s="477">
        <v>985</v>
      </c>
      <c r="J11" s="1521">
        <v>117.54</v>
      </c>
      <c r="K11"/>
      <c r="L11"/>
      <c r="M11"/>
      <c r="N11"/>
      <c r="O11"/>
      <c r="P11"/>
    </row>
    <row r="12" spans="1:30" s="479" customFormat="1" ht="27" customHeight="1">
      <c r="A12" s="1768"/>
      <c r="B12" s="476" t="s">
        <v>133</v>
      </c>
      <c r="C12" s="477">
        <v>5100</v>
      </c>
      <c r="D12" s="478">
        <v>376.26</v>
      </c>
      <c r="E12" s="477">
        <v>4960</v>
      </c>
      <c r="F12" s="478">
        <v>393.65</v>
      </c>
      <c r="G12" s="477">
        <v>4842</v>
      </c>
      <c r="H12" s="1521">
        <v>506.1</v>
      </c>
      <c r="I12" s="477">
        <v>4706</v>
      </c>
      <c r="J12" s="1521">
        <v>561.57000000000005</v>
      </c>
      <c r="K12"/>
      <c r="L12"/>
      <c r="M12"/>
      <c r="N12"/>
      <c r="O12"/>
      <c r="P12"/>
    </row>
    <row r="13" spans="1:30" s="479" customFormat="1" ht="27" customHeight="1" thickBot="1">
      <c r="A13" s="1768"/>
      <c r="B13" s="476" t="s">
        <v>134</v>
      </c>
      <c r="C13" s="477">
        <v>892</v>
      </c>
      <c r="D13" s="478">
        <v>66.489999999999995</v>
      </c>
      <c r="E13" s="477">
        <v>880</v>
      </c>
      <c r="F13" s="478">
        <v>69.56</v>
      </c>
      <c r="G13" s="477">
        <v>870</v>
      </c>
      <c r="H13" s="1521">
        <v>90.93</v>
      </c>
      <c r="I13" s="477">
        <v>863</v>
      </c>
      <c r="J13" s="1521">
        <v>102.98</v>
      </c>
      <c r="K13"/>
      <c r="L13"/>
      <c r="M13"/>
      <c r="N13"/>
      <c r="O13"/>
      <c r="P13"/>
    </row>
    <row r="14" spans="1:30" s="479" customFormat="1" ht="27.95" customHeight="1" thickBot="1">
      <c r="A14" s="1768"/>
      <c r="B14" s="480" t="s">
        <v>135</v>
      </c>
      <c r="C14" s="481">
        <v>18869</v>
      </c>
      <c r="D14" s="482">
        <v>1395.68</v>
      </c>
      <c r="E14" s="481">
        <v>18426</v>
      </c>
      <c r="F14" s="482">
        <v>1460.1899999999998</v>
      </c>
      <c r="G14" s="481">
        <v>18053</v>
      </c>
      <c r="H14" s="1522">
        <v>1886.9599999999998</v>
      </c>
      <c r="I14" s="481">
        <v>17825</v>
      </c>
      <c r="J14" s="1522">
        <v>2127.0699999999997</v>
      </c>
      <c r="K14"/>
      <c r="L14"/>
      <c r="M14"/>
      <c r="N14"/>
      <c r="O14"/>
      <c r="P14"/>
    </row>
    <row r="15" spans="1:30" s="479" customFormat="1" ht="27.95" customHeight="1" thickBot="1">
      <c r="A15" s="1768"/>
      <c r="B15" s="483" t="s">
        <v>665</v>
      </c>
      <c r="C15" s="484">
        <v>413</v>
      </c>
      <c r="D15" s="478">
        <v>30.153130000000001</v>
      </c>
      <c r="E15" s="484">
        <v>404</v>
      </c>
      <c r="F15" s="478">
        <v>32.18</v>
      </c>
      <c r="G15" s="484">
        <v>407</v>
      </c>
      <c r="H15" s="1521">
        <v>41.94135</v>
      </c>
      <c r="I15" s="484">
        <v>394</v>
      </c>
      <c r="J15" s="1521">
        <v>46.097999999999999</v>
      </c>
      <c r="K15"/>
      <c r="L15"/>
      <c r="M15"/>
      <c r="N15"/>
      <c r="O15"/>
      <c r="P15"/>
    </row>
    <row r="16" spans="1:30" s="479" customFormat="1" ht="27.95" customHeight="1" thickTop="1" thickBot="1">
      <c r="A16" s="1768"/>
      <c r="B16" s="485" t="s">
        <v>136</v>
      </c>
      <c r="C16" s="487">
        <v>19282</v>
      </c>
      <c r="D16" s="486">
        <v>1425.83313</v>
      </c>
      <c r="E16" s="487">
        <v>18830</v>
      </c>
      <c r="F16" s="486">
        <v>1492.37</v>
      </c>
      <c r="G16" s="487">
        <v>18460</v>
      </c>
      <c r="H16" s="1523">
        <v>1928.9013499999999</v>
      </c>
      <c r="I16" s="487">
        <v>18219</v>
      </c>
      <c r="J16" s="1523">
        <v>2173.1679999999997</v>
      </c>
      <c r="K16"/>
      <c r="L16"/>
      <c r="M16"/>
      <c r="N16"/>
      <c r="O16"/>
      <c r="P16"/>
      <c r="Q16" s="228"/>
      <c r="R16" s="228"/>
      <c r="S16" s="228"/>
      <c r="T16" s="228"/>
      <c r="U16" s="228"/>
      <c r="V16" s="228"/>
      <c r="W16" s="228"/>
      <c r="X16" s="228"/>
      <c r="Y16" s="228"/>
      <c r="Z16" s="228"/>
      <c r="AA16" s="228"/>
      <c r="AB16" s="228"/>
      <c r="AC16" s="228"/>
      <c r="AD16" s="228"/>
    </row>
    <row r="17" spans="1:16" s="172" customFormat="1" ht="19.899999999999999" customHeight="1" thickTop="1">
      <c r="A17" s="1768"/>
      <c r="B17" s="488" t="s">
        <v>666</v>
      </c>
      <c r="C17" s="489"/>
      <c r="D17" s="490"/>
      <c r="E17" s="489"/>
      <c r="F17" s="490"/>
      <c r="G17" s="489"/>
      <c r="H17" s="490"/>
      <c r="I17"/>
      <c r="K17"/>
      <c r="L17"/>
      <c r="M17"/>
      <c r="N17"/>
      <c r="O17"/>
      <c r="P17"/>
    </row>
    <row r="18" spans="1:16" s="491" customFormat="1" ht="19.899999999999999" customHeight="1">
      <c r="A18" s="1768"/>
      <c r="B18" s="1600" t="s">
        <v>809</v>
      </c>
      <c r="I18" s="1055"/>
      <c r="K18"/>
      <c r="L18"/>
      <c r="M18"/>
      <c r="N18"/>
      <c r="O18"/>
      <c r="P18"/>
    </row>
  </sheetData>
  <mergeCells count="3">
    <mergeCell ref="A1:B1"/>
    <mergeCell ref="A2:A18"/>
    <mergeCell ref="B3:B4"/>
  </mergeCells>
  <hyperlinks>
    <hyperlink ref="A1:B1" location="CONTENTS!A1" display="Back to contents" xr:uid="{00000000-0004-0000-1400-000000000000}"/>
  </hyperlinks>
  <pageMargins left="0.4" right="0.4" top="0.4" bottom="0.4" header="0.196850393700787" footer="0.24"/>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G19"/>
  <sheetViews>
    <sheetView zoomScaleNormal="100" workbookViewId="0">
      <selection sqref="A1:B1"/>
    </sheetView>
  </sheetViews>
  <sheetFormatPr defaultRowHeight="12.75"/>
  <cols>
    <col min="1" max="1" width="19.7109375" style="228" customWidth="1"/>
    <col min="2" max="6" width="13.7109375" style="228" customWidth="1"/>
    <col min="7" max="16384" width="9.140625" style="228"/>
  </cols>
  <sheetData>
    <row r="1" spans="1:7" ht="15.75">
      <c r="A1" s="1624" t="s">
        <v>3</v>
      </c>
      <c r="B1" s="303"/>
      <c r="C1" s="303"/>
      <c r="D1" s="303"/>
      <c r="E1" s="303"/>
      <c r="F1" s="303"/>
    </row>
    <row r="2" spans="1:7" s="369" customFormat="1" ht="40.5" customHeight="1">
      <c r="A2" s="390" t="s">
        <v>589</v>
      </c>
      <c r="B2" s="305"/>
      <c r="C2" s="305"/>
      <c r="D2" s="305"/>
      <c r="E2" s="305"/>
      <c r="F2" s="305"/>
    </row>
    <row r="3" spans="1:7" s="369" customFormat="1" ht="21.6" customHeight="1">
      <c r="A3" s="390" t="s">
        <v>702</v>
      </c>
      <c r="B3" s="305"/>
      <c r="C3" s="305"/>
      <c r="D3" s="305"/>
      <c r="E3" s="305"/>
      <c r="F3" s="305"/>
    </row>
    <row r="4" spans="1:7" ht="30" customHeight="1" thickBot="1">
      <c r="A4" s="492"/>
      <c r="B4" s="303"/>
      <c r="C4" s="303"/>
      <c r="D4" s="303"/>
      <c r="E4" s="303"/>
      <c r="F4" s="303"/>
    </row>
    <row r="5" spans="1:7" ht="41.25" customHeight="1">
      <c r="A5" s="1758" t="s">
        <v>137</v>
      </c>
      <c r="B5" s="1773" t="s">
        <v>73</v>
      </c>
      <c r="C5" s="1774" t="s">
        <v>54</v>
      </c>
      <c r="D5" s="1774" t="s">
        <v>621</v>
      </c>
      <c r="E5" s="1775" t="s">
        <v>686</v>
      </c>
      <c r="F5" s="1771" t="s">
        <v>684</v>
      </c>
    </row>
    <row r="6" spans="1:7" ht="33.75" customHeight="1" thickBot="1">
      <c r="A6" s="1759"/>
      <c r="B6" s="1744"/>
      <c r="C6" s="1746"/>
      <c r="D6" s="1746"/>
      <c r="E6" s="1776"/>
      <c r="F6" s="1772"/>
    </row>
    <row r="7" spans="1:7" ht="51.75" customHeight="1">
      <c r="A7" s="493" t="s">
        <v>138</v>
      </c>
      <c r="B7" s="495">
        <v>2</v>
      </c>
      <c r="C7" s="1310">
        <v>0</v>
      </c>
      <c r="D7" s="1436">
        <v>1</v>
      </c>
      <c r="E7" s="1601">
        <v>3</v>
      </c>
      <c r="F7" s="1602">
        <v>2</v>
      </c>
      <c r="G7"/>
    </row>
    <row r="8" spans="1:7" ht="51.75" customHeight="1">
      <c r="A8" s="493" t="s">
        <v>139</v>
      </c>
      <c r="B8" s="495">
        <v>31</v>
      </c>
      <c r="C8" s="495">
        <v>34</v>
      </c>
      <c r="D8" s="1437">
        <v>23</v>
      </c>
      <c r="E8" s="1603">
        <v>22</v>
      </c>
      <c r="F8" s="1604">
        <v>16</v>
      </c>
      <c r="G8"/>
    </row>
    <row r="9" spans="1:7" ht="51.75" customHeight="1">
      <c r="A9" s="493" t="s">
        <v>140</v>
      </c>
      <c r="B9" s="495">
        <v>170</v>
      </c>
      <c r="C9" s="495">
        <v>169</v>
      </c>
      <c r="D9" s="1437">
        <v>163</v>
      </c>
      <c r="E9" s="1603">
        <v>161</v>
      </c>
      <c r="F9" s="1604">
        <v>172</v>
      </c>
      <c r="G9"/>
    </row>
    <row r="10" spans="1:7" ht="51.75" customHeight="1">
      <c r="A10" s="493" t="s">
        <v>141</v>
      </c>
      <c r="B10" s="495">
        <v>360</v>
      </c>
      <c r="C10" s="495">
        <v>338</v>
      </c>
      <c r="D10" s="1437">
        <v>351</v>
      </c>
      <c r="E10" s="1603">
        <v>358</v>
      </c>
      <c r="F10" s="1604">
        <v>354</v>
      </c>
      <c r="G10"/>
    </row>
    <row r="11" spans="1:7" ht="51.75" customHeight="1">
      <c r="A11" s="493" t="s">
        <v>142</v>
      </c>
      <c r="B11" s="495">
        <v>965</v>
      </c>
      <c r="C11" s="495">
        <v>930</v>
      </c>
      <c r="D11" s="1437">
        <v>857</v>
      </c>
      <c r="E11" s="1603">
        <v>759</v>
      </c>
      <c r="F11" s="1604">
        <v>753</v>
      </c>
      <c r="G11"/>
    </row>
    <row r="12" spans="1:7" ht="51.75" customHeight="1">
      <c r="A12" s="493" t="s">
        <v>143</v>
      </c>
      <c r="B12" s="495">
        <v>1708</v>
      </c>
      <c r="C12" s="495">
        <v>1749</v>
      </c>
      <c r="D12" s="1437">
        <v>1720</v>
      </c>
      <c r="E12" s="1603">
        <v>1733</v>
      </c>
      <c r="F12" s="1604">
        <v>1718</v>
      </c>
      <c r="G12"/>
    </row>
    <row r="13" spans="1:7" ht="51.75" customHeight="1">
      <c r="A13" s="493" t="s">
        <v>144</v>
      </c>
      <c r="B13" s="495">
        <v>3002</v>
      </c>
      <c r="C13" s="495">
        <v>2813</v>
      </c>
      <c r="D13" s="1437">
        <v>2782</v>
      </c>
      <c r="E13" s="1603">
        <v>2666</v>
      </c>
      <c r="F13" s="1604">
        <v>2694</v>
      </c>
      <c r="G13"/>
    </row>
    <row r="14" spans="1:7" ht="51.75" customHeight="1">
      <c r="A14" s="493" t="s">
        <v>145</v>
      </c>
      <c r="B14" s="495">
        <v>5438</v>
      </c>
      <c r="C14" s="495">
        <v>5406</v>
      </c>
      <c r="D14" s="1437">
        <v>5076</v>
      </c>
      <c r="E14" s="1603">
        <v>4908</v>
      </c>
      <c r="F14" s="1604">
        <v>4614</v>
      </c>
      <c r="G14"/>
    </row>
    <row r="15" spans="1:7" ht="51.75" customHeight="1" thickBot="1">
      <c r="A15" s="493" t="s">
        <v>146</v>
      </c>
      <c r="B15" s="495">
        <v>7864</v>
      </c>
      <c r="C15" s="495">
        <v>7843</v>
      </c>
      <c r="D15" s="1437">
        <v>7857</v>
      </c>
      <c r="E15" s="1603">
        <v>7850</v>
      </c>
      <c r="F15" s="1604">
        <v>7896</v>
      </c>
      <c r="G15"/>
    </row>
    <row r="16" spans="1:7" ht="51.75" customHeight="1" thickTop="1" thickBot="1">
      <c r="A16" s="314" t="s">
        <v>102</v>
      </c>
      <c r="B16" s="315">
        <v>19540</v>
      </c>
      <c r="C16" s="315">
        <v>19282</v>
      </c>
      <c r="D16" s="316">
        <v>18830</v>
      </c>
      <c r="E16" s="437">
        <v>18460</v>
      </c>
      <c r="F16" s="318">
        <f>SUM(F7:F15)</f>
        <v>18219</v>
      </c>
      <c r="G16"/>
    </row>
    <row r="17" spans="1:6" ht="16.5" thickTop="1">
      <c r="A17" s="303"/>
      <c r="B17" s="303"/>
      <c r="C17" s="303"/>
      <c r="D17" s="303"/>
      <c r="E17" s="303"/>
      <c r="F17" s="303"/>
    </row>
    <row r="18" spans="1:6" s="1313" customFormat="1" ht="15.75">
      <c r="A18" s="389" t="s">
        <v>667</v>
      </c>
      <c r="B18" s="1312"/>
      <c r="C18" s="1312"/>
      <c r="D18" s="1312"/>
      <c r="E18" s="1312"/>
      <c r="F18" s="1312"/>
    </row>
    <row r="19" spans="1:6" ht="15.75">
      <c r="A19" s="303"/>
      <c r="B19" s="303"/>
      <c r="C19" s="303"/>
      <c r="D19" s="303"/>
      <c r="E19" s="303"/>
      <c r="F19" s="303"/>
    </row>
  </sheetData>
  <mergeCells count="6">
    <mergeCell ref="F5:F6"/>
    <mergeCell ref="A5:A6"/>
    <mergeCell ref="B5:B6"/>
    <mergeCell ref="C5:C6"/>
    <mergeCell ref="D5:D6"/>
    <mergeCell ref="E5:E6"/>
  </mergeCells>
  <hyperlinks>
    <hyperlink ref="A1" location="CONTENTS!A1" display="Back to contents" xr:uid="{00000000-0004-0000-1500-000000000000}"/>
  </hyperlinks>
  <pageMargins left="0.78740157480314998" right="0.39370078740157499" top="0.39370078740157499" bottom="0.39370078740157499" header="0.23622047244094499" footer="0.27559055118110198"/>
  <pageSetup paperSize="9" orientation="portrait" horizontalDpi="4294967294" verticalDpi="4294967294"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F19"/>
  <sheetViews>
    <sheetView zoomScaleNormal="100" workbookViewId="0">
      <selection sqref="A1:B1"/>
    </sheetView>
  </sheetViews>
  <sheetFormatPr defaultRowHeight="15.75"/>
  <cols>
    <col min="1" max="1" width="21" style="303" customWidth="1"/>
    <col min="2" max="6" width="12.7109375" style="303" customWidth="1"/>
    <col min="7" max="16384" width="9.140625" style="303"/>
  </cols>
  <sheetData>
    <row r="1" spans="1:6">
      <c r="A1" s="1624" t="s">
        <v>3</v>
      </c>
    </row>
    <row r="2" spans="1:6" s="305" customFormat="1" ht="40.5" customHeight="1">
      <c r="A2" s="390" t="s">
        <v>590</v>
      </c>
    </row>
    <row r="3" spans="1:6" s="305" customFormat="1" ht="21" customHeight="1">
      <c r="A3" s="390" t="s">
        <v>703</v>
      </c>
    </row>
    <row r="4" spans="1:6" ht="30" customHeight="1" thickBot="1">
      <c r="A4" s="492"/>
    </row>
    <row r="5" spans="1:6" ht="50.1" customHeight="1">
      <c r="A5" s="1758" t="s">
        <v>4</v>
      </c>
      <c r="B5" s="1773" t="s">
        <v>73</v>
      </c>
      <c r="C5" s="1774" t="s">
        <v>54</v>
      </c>
      <c r="D5" s="1774" t="s">
        <v>621</v>
      </c>
      <c r="E5" s="1777" t="s">
        <v>686</v>
      </c>
      <c r="F5" s="1771" t="s">
        <v>684</v>
      </c>
    </row>
    <row r="6" spans="1:6" ht="37.5" customHeight="1" thickBot="1">
      <c r="A6" s="1759"/>
      <c r="B6" s="1744"/>
      <c r="C6" s="1746"/>
      <c r="D6" s="1746"/>
      <c r="E6" s="1778"/>
      <c r="F6" s="1772"/>
    </row>
    <row r="7" spans="1:6" s="258" customFormat="1" ht="50.1" customHeight="1">
      <c r="A7" s="493" t="s">
        <v>138</v>
      </c>
      <c r="B7" s="494">
        <v>2</v>
      </c>
      <c r="C7" s="494">
        <v>0</v>
      </c>
      <c r="D7" s="497">
        <v>1</v>
      </c>
      <c r="E7" s="498">
        <v>2</v>
      </c>
      <c r="F7" s="1605">
        <v>1</v>
      </c>
    </row>
    <row r="8" spans="1:6" s="258" customFormat="1" ht="50.1" customHeight="1">
      <c r="A8" s="493" t="s">
        <v>139</v>
      </c>
      <c r="B8" s="494">
        <v>29</v>
      </c>
      <c r="C8" s="494">
        <v>32</v>
      </c>
      <c r="D8" s="499">
        <v>23</v>
      </c>
      <c r="E8" s="498">
        <v>21</v>
      </c>
      <c r="F8" s="1605">
        <v>16</v>
      </c>
    </row>
    <row r="9" spans="1:6" s="258" customFormat="1" ht="50.1" customHeight="1">
      <c r="A9" s="493" t="s">
        <v>140</v>
      </c>
      <c r="B9" s="494">
        <v>168</v>
      </c>
      <c r="C9" s="494">
        <v>165</v>
      </c>
      <c r="D9" s="499">
        <v>159</v>
      </c>
      <c r="E9" s="498">
        <v>154</v>
      </c>
      <c r="F9" s="1605">
        <v>166</v>
      </c>
    </row>
    <row r="10" spans="1:6" s="258" customFormat="1" ht="50.1" customHeight="1">
      <c r="A10" s="493" t="s">
        <v>141</v>
      </c>
      <c r="B10" s="494">
        <v>350</v>
      </c>
      <c r="C10" s="494">
        <v>327</v>
      </c>
      <c r="D10" s="499">
        <v>338</v>
      </c>
      <c r="E10" s="498">
        <v>347</v>
      </c>
      <c r="F10" s="1605">
        <v>346</v>
      </c>
    </row>
    <row r="11" spans="1:6" s="258" customFormat="1" ht="50.1" customHeight="1">
      <c r="A11" s="493" t="s">
        <v>142</v>
      </c>
      <c r="B11" s="494">
        <v>939</v>
      </c>
      <c r="C11" s="494">
        <v>905</v>
      </c>
      <c r="D11" s="499">
        <v>829</v>
      </c>
      <c r="E11" s="498">
        <v>737</v>
      </c>
      <c r="F11" s="1605">
        <v>728</v>
      </c>
    </row>
    <row r="12" spans="1:6" s="258" customFormat="1" ht="50.1" customHeight="1">
      <c r="A12" s="493" t="s">
        <v>143</v>
      </c>
      <c r="B12" s="494">
        <v>1671</v>
      </c>
      <c r="C12" s="494">
        <v>1707</v>
      </c>
      <c r="D12" s="499">
        <v>1683</v>
      </c>
      <c r="E12" s="498">
        <v>1696</v>
      </c>
      <c r="F12" s="1605">
        <v>1681</v>
      </c>
    </row>
    <row r="13" spans="1:6" s="258" customFormat="1" ht="50.1" customHeight="1">
      <c r="A13" s="493" t="s">
        <v>144</v>
      </c>
      <c r="B13" s="494">
        <v>2928</v>
      </c>
      <c r="C13" s="494">
        <v>2750</v>
      </c>
      <c r="D13" s="499">
        <v>2717</v>
      </c>
      <c r="E13" s="498">
        <v>2598</v>
      </c>
      <c r="F13" s="1605">
        <v>2627</v>
      </c>
    </row>
    <row r="14" spans="1:6" s="258" customFormat="1" ht="50.1" customHeight="1">
      <c r="A14" s="493" t="s">
        <v>145</v>
      </c>
      <c r="B14" s="494">
        <v>5343</v>
      </c>
      <c r="C14" s="494">
        <v>5308</v>
      </c>
      <c r="D14" s="499">
        <v>4989</v>
      </c>
      <c r="E14" s="498">
        <v>4804</v>
      </c>
      <c r="F14" s="1605">
        <v>4510</v>
      </c>
    </row>
    <row r="15" spans="1:6" s="258" customFormat="1" ht="50.1" customHeight="1" thickBot="1">
      <c r="A15" s="493" t="s">
        <v>146</v>
      </c>
      <c r="B15" s="496">
        <v>7696</v>
      </c>
      <c r="C15" s="496">
        <v>7675</v>
      </c>
      <c r="D15" s="1438">
        <v>7687</v>
      </c>
      <c r="E15" s="1606">
        <v>7694</v>
      </c>
      <c r="F15" s="1607">
        <v>7750</v>
      </c>
    </row>
    <row r="16" spans="1:6" ht="50.1" customHeight="1" thickTop="1" thickBot="1">
      <c r="A16" s="314" t="s">
        <v>102</v>
      </c>
      <c r="B16" s="315">
        <v>19126</v>
      </c>
      <c r="C16" s="315">
        <v>18869</v>
      </c>
      <c r="D16" s="316">
        <v>18426</v>
      </c>
      <c r="E16" s="315">
        <v>18053</v>
      </c>
      <c r="F16" s="318">
        <f>SUM(F7:F15)</f>
        <v>17825</v>
      </c>
    </row>
    <row r="17" spans="1:6" ht="16.5" thickTop="1"/>
    <row r="18" spans="1:6" s="369" customFormat="1" ht="18">
      <c r="A18" s="285" t="s">
        <v>645</v>
      </c>
      <c r="B18" s="305"/>
      <c r="C18" s="305"/>
      <c r="D18" s="305"/>
      <c r="E18" s="305"/>
      <c r="F18" s="305"/>
    </row>
    <row r="19" spans="1:6" ht="18">
      <c r="A19" s="285"/>
    </row>
  </sheetData>
  <mergeCells count="6">
    <mergeCell ref="F5:F6"/>
    <mergeCell ref="A5:A6"/>
    <mergeCell ref="B5:B6"/>
    <mergeCell ref="C5:C6"/>
    <mergeCell ref="D5:D6"/>
    <mergeCell ref="E5:E6"/>
  </mergeCells>
  <hyperlinks>
    <hyperlink ref="A1" location="CONTENTS!A1" display="Back to contents" xr:uid="{00000000-0004-0000-1600-000000000000}"/>
  </hyperlinks>
  <pageMargins left="0.78740157480314998" right="0.143700787" top="0.39370078740157499" bottom="0.39370078740157499" header="0.23622047244094499" footer="0.25"/>
  <pageSetup paperSize="9" orientation="portrait" horizontalDpi="4294967294" verticalDpi="4294967294"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F20"/>
  <sheetViews>
    <sheetView zoomScaleNormal="100" workbookViewId="0">
      <selection sqref="A1:B1"/>
    </sheetView>
  </sheetViews>
  <sheetFormatPr defaultRowHeight="12.75"/>
  <cols>
    <col min="1" max="1" width="18.7109375" customWidth="1"/>
    <col min="2" max="6" width="13.85546875" customWidth="1"/>
  </cols>
  <sheetData>
    <row r="1" spans="1:6" ht="15.75">
      <c r="A1" s="1624" t="s">
        <v>3</v>
      </c>
      <c r="B1" s="303"/>
      <c r="C1" s="303"/>
      <c r="D1" s="303"/>
      <c r="E1" s="303"/>
      <c r="F1" s="303"/>
    </row>
    <row r="2" spans="1:6" ht="28.9" customHeight="1">
      <c r="A2" s="390" t="s">
        <v>591</v>
      </c>
      <c r="B2" s="305"/>
      <c r="C2" s="305"/>
      <c r="D2" s="305"/>
      <c r="E2" s="305"/>
      <c r="F2" s="305"/>
    </row>
    <row r="3" spans="1:6" ht="20.45" customHeight="1">
      <c r="A3" s="390" t="s">
        <v>704</v>
      </c>
      <c r="B3" s="305"/>
      <c r="C3" s="305"/>
      <c r="D3" s="305"/>
      <c r="E3" s="305"/>
      <c r="F3" s="305"/>
    </row>
    <row r="4" spans="1:6" ht="10.9" customHeight="1" thickBot="1">
      <c r="A4" s="408"/>
      <c r="B4" s="303"/>
      <c r="C4" s="303"/>
      <c r="D4" s="303"/>
      <c r="E4" s="303"/>
      <c r="F4" s="303"/>
    </row>
    <row r="5" spans="1:6" ht="50.1" customHeight="1">
      <c r="A5" s="1758" t="s">
        <v>4</v>
      </c>
      <c r="B5" s="1773" t="s">
        <v>73</v>
      </c>
      <c r="C5" s="1774" t="s">
        <v>54</v>
      </c>
      <c r="D5" s="1774" t="s">
        <v>621</v>
      </c>
      <c r="E5" s="1777" t="s">
        <v>686</v>
      </c>
      <c r="F5" s="1771" t="s">
        <v>694</v>
      </c>
    </row>
    <row r="6" spans="1:6" ht="50.1" customHeight="1" thickBot="1">
      <c r="A6" s="1759"/>
      <c r="B6" s="1744"/>
      <c r="C6" s="1746"/>
      <c r="D6" s="1746"/>
      <c r="E6" s="1778"/>
      <c r="F6" s="1772"/>
    </row>
    <row r="7" spans="1:6" ht="50.1" customHeight="1">
      <c r="A7" s="493" t="s">
        <v>138</v>
      </c>
      <c r="B7" s="497">
        <v>0</v>
      </c>
      <c r="C7" s="498">
        <v>0</v>
      </c>
      <c r="D7" s="497">
        <v>0</v>
      </c>
      <c r="E7" s="498">
        <v>1</v>
      </c>
      <c r="F7" s="1605">
        <v>1</v>
      </c>
    </row>
    <row r="8" spans="1:6" ht="50.1" customHeight="1">
      <c r="A8" s="493" t="s">
        <v>139</v>
      </c>
      <c r="B8" s="494">
        <v>2</v>
      </c>
      <c r="C8" s="494">
        <v>2</v>
      </c>
      <c r="D8" s="499">
        <v>0</v>
      </c>
      <c r="E8" s="498">
        <v>1</v>
      </c>
      <c r="F8" s="1605">
        <v>0</v>
      </c>
    </row>
    <row r="9" spans="1:6" ht="50.1" customHeight="1">
      <c r="A9" s="493" t="s">
        <v>140</v>
      </c>
      <c r="B9" s="494">
        <v>2</v>
      </c>
      <c r="C9" s="494">
        <v>4</v>
      </c>
      <c r="D9" s="499">
        <v>4</v>
      </c>
      <c r="E9" s="498">
        <v>7</v>
      </c>
      <c r="F9" s="1605">
        <v>6</v>
      </c>
    </row>
    <row r="10" spans="1:6" ht="50.1" customHeight="1">
      <c r="A10" s="493" t="s">
        <v>141</v>
      </c>
      <c r="B10" s="494">
        <v>10</v>
      </c>
      <c r="C10" s="494">
        <v>11</v>
      </c>
      <c r="D10" s="499">
        <v>13</v>
      </c>
      <c r="E10" s="498">
        <v>11</v>
      </c>
      <c r="F10" s="1605">
        <v>8</v>
      </c>
    </row>
    <row r="11" spans="1:6" ht="50.1" customHeight="1">
      <c r="A11" s="493" t="s">
        <v>142</v>
      </c>
      <c r="B11" s="494">
        <v>26</v>
      </c>
      <c r="C11" s="494">
        <v>25</v>
      </c>
      <c r="D11" s="499">
        <v>28</v>
      </c>
      <c r="E11" s="498">
        <v>22</v>
      </c>
      <c r="F11" s="1605">
        <v>25</v>
      </c>
    </row>
    <row r="12" spans="1:6" ht="50.1" customHeight="1">
      <c r="A12" s="493" t="s">
        <v>143</v>
      </c>
      <c r="B12" s="494">
        <v>37</v>
      </c>
      <c r="C12" s="494">
        <v>42</v>
      </c>
      <c r="D12" s="499">
        <v>37</v>
      </c>
      <c r="E12" s="498">
        <v>37</v>
      </c>
      <c r="F12" s="1605">
        <v>37</v>
      </c>
    </row>
    <row r="13" spans="1:6" ht="50.1" customHeight="1">
      <c r="A13" s="493" t="s">
        <v>144</v>
      </c>
      <c r="B13" s="494">
        <v>74</v>
      </c>
      <c r="C13" s="494">
        <v>63</v>
      </c>
      <c r="D13" s="499">
        <v>65</v>
      </c>
      <c r="E13" s="498">
        <v>68</v>
      </c>
      <c r="F13" s="1605">
        <v>67</v>
      </c>
    </row>
    <row r="14" spans="1:6" ht="50.1" customHeight="1">
      <c r="A14" s="493" t="s">
        <v>145</v>
      </c>
      <c r="B14" s="494">
        <v>95</v>
      </c>
      <c r="C14" s="494">
        <v>98</v>
      </c>
      <c r="D14" s="499">
        <v>87</v>
      </c>
      <c r="E14" s="498">
        <v>104</v>
      </c>
      <c r="F14" s="1605">
        <v>104</v>
      </c>
    </row>
    <row r="15" spans="1:6" ht="50.1" customHeight="1" thickBot="1">
      <c r="A15" s="493" t="s">
        <v>146</v>
      </c>
      <c r="B15" s="494">
        <v>168</v>
      </c>
      <c r="C15" s="496">
        <v>168</v>
      </c>
      <c r="D15" s="1438">
        <v>170</v>
      </c>
      <c r="E15" s="1606">
        <v>156</v>
      </c>
      <c r="F15" s="1607">
        <v>146</v>
      </c>
    </row>
    <row r="16" spans="1:6" ht="50.1" customHeight="1" thickTop="1" thickBot="1">
      <c r="A16" s="314" t="s">
        <v>102</v>
      </c>
      <c r="B16" s="315">
        <v>414</v>
      </c>
      <c r="C16" s="315">
        <v>413</v>
      </c>
      <c r="D16" s="316">
        <v>404</v>
      </c>
      <c r="E16" s="315">
        <v>407</v>
      </c>
      <c r="F16" s="318">
        <f>SUM(F7:F15)</f>
        <v>394</v>
      </c>
    </row>
    <row r="17" spans="1:6" ht="22.15" customHeight="1" thickTop="1">
      <c r="A17" s="500" t="s">
        <v>668</v>
      </c>
      <c r="B17" s="501"/>
      <c r="C17" s="501"/>
      <c r="D17" s="501"/>
      <c r="E17" s="501"/>
      <c r="F17" s="501"/>
    </row>
    <row r="18" spans="1:6" ht="19.5" customHeight="1">
      <c r="A18" s="502" t="s">
        <v>857</v>
      </c>
      <c r="B18" s="303"/>
      <c r="C18" s="303"/>
      <c r="D18" s="303"/>
      <c r="E18" s="303"/>
      <c r="F18" s="303"/>
    </row>
    <row r="19" spans="1:6" ht="22.15" customHeight="1">
      <c r="A19" s="285" t="s">
        <v>88</v>
      </c>
      <c r="B19" s="303"/>
      <c r="C19" s="303"/>
      <c r="D19" s="303"/>
      <c r="E19" s="303"/>
      <c r="F19" s="303"/>
    </row>
    <row r="20" spans="1:6" ht="22.15" customHeight="1"/>
  </sheetData>
  <mergeCells count="6">
    <mergeCell ref="F5:F6"/>
    <mergeCell ref="A5:A6"/>
    <mergeCell ref="B5:B6"/>
    <mergeCell ref="C5:C6"/>
    <mergeCell ref="D5:D6"/>
    <mergeCell ref="E5:E6"/>
  </mergeCells>
  <hyperlinks>
    <hyperlink ref="A1" location="CONTENTS!A1" display="Back to contents" xr:uid="{00000000-0004-0000-1700-000000000000}"/>
  </hyperlinks>
  <pageMargins left="0.78740157480314965" right="0.39370078740157483" top="0.39370078740157483" bottom="0.39370078740157483" header="0.19685039370078741" footer="0"/>
  <pageSetup paperSize="9" orientation="portrait" horizontalDpi="4294967294" verticalDpi="4294967294"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M23"/>
  <sheetViews>
    <sheetView zoomScaleNormal="100" workbookViewId="0">
      <selection sqref="A1:B1"/>
    </sheetView>
  </sheetViews>
  <sheetFormatPr defaultRowHeight="15" customHeight="1"/>
  <cols>
    <col min="1" max="1" width="19" style="228" customWidth="1"/>
    <col min="2" max="6" width="13.7109375" style="228" customWidth="1"/>
    <col min="7" max="16384" width="9.140625" style="228"/>
  </cols>
  <sheetData>
    <row r="1" spans="1:8" ht="15" customHeight="1">
      <c r="A1" s="1624" t="s">
        <v>3</v>
      </c>
      <c r="B1" s="303"/>
      <c r="C1" s="303"/>
      <c r="D1" s="303"/>
      <c r="E1" s="303"/>
      <c r="F1" s="303"/>
    </row>
    <row r="2" spans="1:8" s="369" customFormat="1" ht="28.5" customHeight="1">
      <c r="A2" s="358" t="s">
        <v>592</v>
      </c>
      <c r="B2" s="305"/>
      <c r="C2" s="305"/>
      <c r="D2" s="305"/>
      <c r="E2" s="305"/>
      <c r="F2" s="305"/>
    </row>
    <row r="3" spans="1:8" s="369" customFormat="1" ht="35.1" customHeight="1" thickBot="1">
      <c r="A3" s="259" t="s">
        <v>810</v>
      </c>
      <c r="B3" s="260"/>
      <c r="C3" s="260"/>
      <c r="D3" s="260"/>
      <c r="E3" s="260"/>
      <c r="F3" s="260"/>
    </row>
    <row r="4" spans="1:8" ht="38.1" customHeight="1" thickBot="1">
      <c r="A4" s="503" t="s">
        <v>147</v>
      </c>
      <c r="B4" s="504" t="s">
        <v>73</v>
      </c>
      <c r="C4" s="504" t="s">
        <v>480</v>
      </c>
      <c r="D4" s="504" t="s">
        <v>621</v>
      </c>
      <c r="E4" s="504" t="s">
        <v>686</v>
      </c>
      <c r="F4" s="505" t="s">
        <v>684</v>
      </c>
    </row>
    <row r="5" spans="1:8" ht="38.1" customHeight="1">
      <c r="A5" s="310" t="s">
        <v>138</v>
      </c>
      <c r="B5" s="506">
        <v>2</v>
      </c>
      <c r="C5" s="506">
        <v>0</v>
      </c>
      <c r="D5" s="1439">
        <v>0</v>
      </c>
      <c r="E5" s="1608">
        <v>0</v>
      </c>
      <c r="F5" s="1469">
        <v>0</v>
      </c>
      <c r="G5"/>
    </row>
    <row r="6" spans="1:8" ht="38.1" customHeight="1">
      <c r="A6" s="310" t="s">
        <v>139</v>
      </c>
      <c r="B6" s="506">
        <v>21</v>
      </c>
      <c r="C6" s="506">
        <v>23</v>
      </c>
      <c r="D6" s="1440">
        <v>14</v>
      </c>
      <c r="E6" s="1608">
        <v>15</v>
      </c>
      <c r="F6" s="1469">
        <v>12</v>
      </c>
      <c r="G6"/>
    </row>
    <row r="7" spans="1:8" ht="38.1" customHeight="1">
      <c r="A7" s="310" t="s">
        <v>140</v>
      </c>
      <c r="B7" s="506">
        <v>132</v>
      </c>
      <c r="C7" s="506">
        <v>137</v>
      </c>
      <c r="D7" s="1440">
        <v>129</v>
      </c>
      <c r="E7" s="1608">
        <v>118</v>
      </c>
      <c r="F7" s="1469">
        <v>130</v>
      </c>
      <c r="G7"/>
    </row>
    <row r="8" spans="1:8" ht="38.1" customHeight="1">
      <c r="A8" s="310" t="s">
        <v>141</v>
      </c>
      <c r="B8" s="506">
        <v>279</v>
      </c>
      <c r="C8" s="506">
        <v>257</v>
      </c>
      <c r="D8" s="1440">
        <v>267</v>
      </c>
      <c r="E8" s="1608">
        <v>281</v>
      </c>
      <c r="F8" s="1469">
        <v>279</v>
      </c>
      <c r="G8"/>
    </row>
    <row r="9" spans="1:8" ht="38.1" customHeight="1">
      <c r="A9" s="310" t="s">
        <v>142</v>
      </c>
      <c r="B9" s="506">
        <v>703</v>
      </c>
      <c r="C9" s="506">
        <v>679</v>
      </c>
      <c r="D9" s="1440">
        <v>654</v>
      </c>
      <c r="E9" s="1608">
        <v>579</v>
      </c>
      <c r="F9" s="1469">
        <v>568</v>
      </c>
      <c r="G9"/>
    </row>
    <row r="10" spans="1:8" ht="38.1" customHeight="1">
      <c r="A10" s="310" t="s">
        <v>143</v>
      </c>
      <c r="B10" s="506">
        <v>1176</v>
      </c>
      <c r="C10" s="506">
        <v>1182</v>
      </c>
      <c r="D10" s="1440">
        <v>1155</v>
      </c>
      <c r="E10" s="1608">
        <v>1183</v>
      </c>
      <c r="F10" s="1469">
        <v>1156</v>
      </c>
      <c r="G10"/>
    </row>
    <row r="11" spans="1:8" ht="38.1" customHeight="1">
      <c r="A11" s="310" t="s">
        <v>144</v>
      </c>
      <c r="B11" s="506">
        <v>1893</v>
      </c>
      <c r="C11" s="506">
        <v>1814</v>
      </c>
      <c r="D11" s="1440">
        <v>1868</v>
      </c>
      <c r="E11" s="1608">
        <v>1803</v>
      </c>
      <c r="F11" s="1469">
        <v>1792</v>
      </c>
      <c r="G11"/>
    </row>
    <row r="12" spans="1:8" ht="38.1" customHeight="1">
      <c r="A12" s="310" t="s">
        <v>145</v>
      </c>
      <c r="B12" s="506">
        <v>3037</v>
      </c>
      <c r="C12" s="506">
        <v>3163</v>
      </c>
      <c r="D12" s="1440">
        <v>3074</v>
      </c>
      <c r="E12" s="1608">
        <v>3052</v>
      </c>
      <c r="F12" s="1469">
        <v>2910</v>
      </c>
      <c r="G12"/>
    </row>
    <row r="13" spans="1:8" ht="38.1" customHeight="1" thickBot="1">
      <c r="A13" s="310" t="s">
        <v>146</v>
      </c>
      <c r="B13" s="506">
        <v>3872</v>
      </c>
      <c r="C13" s="506">
        <v>3955</v>
      </c>
      <c r="D13" s="1440">
        <v>4165</v>
      </c>
      <c r="E13" s="1608">
        <v>4330</v>
      </c>
      <c r="F13" s="1469">
        <v>4513</v>
      </c>
      <c r="G13"/>
    </row>
    <row r="14" spans="1:8" ht="38.1" customHeight="1" thickBot="1">
      <c r="A14" s="507" t="s">
        <v>148</v>
      </c>
      <c r="B14" s="508">
        <v>11115</v>
      </c>
      <c r="C14" s="508">
        <v>11210</v>
      </c>
      <c r="D14" s="1441">
        <v>11326</v>
      </c>
      <c r="E14" s="508">
        <v>11361</v>
      </c>
      <c r="F14" s="1468">
        <f>SUM(F5:F13)</f>
        <v>11360</v>
      </c>
      <c r="G14"/>
    </row>
    <row r="15" spans="1:8" ht="38.1" customHeight="1">
      <c r="A15" s="310" t="s">
        <v>90</v>
      </c>
      <c r="B15" s="506">
        <v>4343</v>
      </c>
      <c r="C15" s="506">
        <v>4470</v>
      </c>
      <c r="D15" s="1440">
        <v>4729</v>
      </c>
      <c r="E15" s="506">
        <v>4858</v>
      </c>
      <c r="F15" s="1470">
        <v>5143</v>
      </c>
      <c r="G15"/>
      <c r="H15" s="1467"/>
    </row>
    <row r="16" spans="1:8" ht="38.1" customHeight="1">
      <c r="A16" s="310" t="s">
        <v>91</v>
      </c>
      <c r="B16" s="509">
        <v>4335</v>
      </c>
      <c r="C16" s="509">
        <v>4612</v>
      </c>
      <c r="D16" s="1442">
        <v>4868</v>
      </c>
      <c r="E16" s="509">
        <v>4856</v>
      </c>
      <c r="F16" s="1470">
        <v>5024</v>
      </c>
      <c r="G16"/>
      <c r="H16" s="1461"/>
    </row>
    <row r="17" spans="1:13" ht="38.1" customHeight="1">
      <c r="A17" s="310" t="s">
        <v>93</v>
      </c>
      <c r="B17" s="506">
        <v>3246</v>
      </c>
      <c r="C17" s="506">
        <v>3622</v>
      </c>
      <c r="D17" s="1440">
        <v>3814</v>
      </c>
      <c r="E17" s="506">
        <v>4121</v>
      </c>
      <c r="F17" s="1469">
        <v>4716</v>
      </c>
      <c r="G17"/>
    </row>
    <row r="18" spans="1:13" ht="38.1" customHeight="1" thickBot="1">
      <c r="A18" s="310" t="s">
        <v>108</v>
      </c>
      <c r="B18" s="506">
        <v>4583</v>
      </c>
      <c r="C18" s="506">
        <v>4912</v>
      </c>
      <c r="D18" s="1440">
        <v>5410</v>
      </c>
      <c r="E18" s="506">
        <v>5905</v>
      </c>
      <c r="F18" s="1469">
        <v>6283</v>
      </c>
      <c r="G18"/>
    </row>
    <row r="19" spans="1:13" ht="38.1" customHeight="1" thickBot="1">
      <c r="A19" s="510" t="s">
        <v>149</v>
      </c>
      <c r="B19" s="511">
        <v>16507</v>
      </c>
      <c r="C19" s="511">
        <v>17616</v>
      </c>
      <c r="D19" s="1443">
        <v>18821</v>
      </c>
      <c r="E19" s="511">
        <v>19740</v>
      </c>
      <c r="F19" s="1471">
        <f>SUM(F15:F18)</f>
        <v>21166</v>
      </c>
      <c r="G19"/>
      <c r="H19" s="305"/>
      <c r="I19" s="305"/>
      <c r="J19" s="305"/>
      <c r="K19" s="305"/>
      <c r="L19" s="305"/>
      <c r="M19" s="305"/>
    </row>
    <row r="20" spans="1:13" ht="38.1" customHeight="1" thickTop="1" thickBot="1">
      <c r="A20" s="281" t="s">
        <v>102</v>
      </c>
      <c r="B20" s="512">
        <v>27622</v>
      </c>
      <c r="C20" s="512">
        <v>28826</v>
      </c>
      <c r="D20" s="1444">
        <v>30147</v>
      </c>
      <c r="E20" s="512">
        <v>31101</v>
      </c>
      <c r="F20" s="1472">
        <f>F14+F19</f>
        <v>32526</v>
      </c>
      <c r="G20"/>
      <c r="H20"/>
    </row>
    <row r="21" spans="1:13" ht="17.45" customHeight="1" thickTop="1">
      <c r="A21" s="285" t="s">
        <v>645</v>
      </c>
      <c r="B21" s="303"/>
      <c r="C21" s="303"/>
      <c r="D21" s="303"/>
      <c r="E21" s="303"/>
      <c r="F21" s="303"/>
    </row>
    <row r="22" spans="1:13" ht="24" customHeight="1">
      <c r="A22" s="285"/>
      <c r="B22" s="303"/>
      <c r="C22" s="303"/>
      <c r="D22" s="303"/>
      <c r="E22" s="303"/>
      <c r="F22" s="303"/>
    </row>
    <row r="23" spans="1:13" ht="15" customHeight="1">
      <c r="A23" s="303"/>
      <c r="B23" s="303"/>
      <c r="C23" s="303"/>
      <c r="D23" s="303"/>
      <c r="E23" s="303"/>
      <c r="F23" s="303"/>
    </row>
  </sheetData>
  <hyperlinks>
    <hyperlink ref="A1" location="CONTENTS!A1" display="Back to contents" xr:uid="{00000000-0004-0000-1800-000000000000}"/>
  </hyperlinks>
  <pageMargins left="0.78740157480314965" right="0.39370078740157483" top="0.39370078740157483" bottom="0.39370078740157483" header="0.23622047244094491" footer="0"/>
  <pageSetup paperSize="9" orientation="portrait" horizontalDpi="4294967294" verticalDpi="4294967294"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L24"/>
  <sheetViews>
    <sheetView zoomScaleNormal="100" workbookViewId="0">
      <selection sqref="A1:B1"/>
    </sheetView>
  </sheetViews>
  <sheetFormatPr defaultRowHeight="15" customHeight="1"/>
  <cols>
    <col min="1" max="1" width="17.28515625" style="303" customWidth="1"/>
    <col min="2" max="6" width="14.140625" style="303" customWidth="1"/>
    <col min="7" max="16384" width="9.140625" style="303"/>
  </cols>
  <sheetData>
    <row r="1" spans="1:8" ht="15" customHeight="1">
      <c r="A1" s="1624" t="s">
        <v>3</v>
      </c>
    </row>
    <row r="2" spans="1:8" ht="29.25" customHeight="1">
      <c r="A2" s="358" t="s">
        <v>593</v>
      </c>
      <c r="B2" s="305"/>
      <c r="C2" s="305"/>
      <c r="D2" s="305"/>
      <c r="E2" s="305"/>
      <c r="F2" s="305"/>
    </row>
    <row r="3" spans="1:8" s="258" customFormat="1" ht="31.5" customHeight="1" thickBot="1">
      <c r="A3" s="259" t="s">
        <v>705</v>
      </c>
      <c r="B3" s="260"/>
      <c r="C3" s="260"/>
      <c r="D3" s="260"/>
      <c r="E3" s="260"/>
      <c r="F3" s="260"/>
    </row>
    <row r="4" spans="1:8" ht="38.1" customHeight="1" thickBot="1">
      <c r="A4" s="503" t="s">
        <v>147</v>
      </c>
      <c r="B4" s="504" t="s">
        <v>73</v>
      </c>
      <c r="C4" s="504" t="s">
        <v>480</v>
      </c>
      <c r="D4" s="1445" t="s">
        <v>621</v>
      </c>
      <c r="E4" s="1628" t="s">
        <v>686</v>
      </c>
      <c r="F4" s="505" t="s">
        <v>684</v>
      </c>
    </row>
    <row r="5" spans="1:8" ht="38.1" customHeight="1">
      <c r="A5" s="310" t="s">
        <v>138</v>
      </c>
      <c r="B5" s="513">
        <v>2</v>
      </c>
      <c r="C5" s="513">
        <v>0</v>
      </c>
      <c r="D5" s="1446">
        <v>0</v>
      </c>
      <c r="E5" s="1609">
        <v>0</v>
      </c>
      <c r="F5" s="1610">
        <v>0</v>
      </c>
    </row>
    <row r="6" spans="1:8" ht="38.1" customHeight="1">
      <c r="A6" s="310" t="s">
        <v>139</v>
      </c>
      <c r="B6" s="513">
        <v>20</v>
      </c>
      <c r="C6" s="513">
        <v>21</v>
      </c>
      <c r="D6" s="1446">
        <v>14</v>
      </c>
      <c r="E6" s="1609">
        <v>15</v>
      </c>
      <c r="F6" s="1610">
        <v>12</v>
      </c>
    </row>
    <row r="7" spans="1:8" ht="38.1" customHeight="1">
      <c r="A7" s="310" t="s">
        <v>140</v>
      </c>
      <c r="B7" s="513">
        <v>132</v>
      </c>
      <c r="C7" s="513">
        <v>136</v>
      </c>
      <c r="D7" s="1446">
        <v>126</v>
      </c>
      <c r="E7" s="1609">
        <v>115</v>
      </c>
      <c r="F7" s="1610">
        <v>128</v>
      </c>
    </row>
    <row r="8" spans="1:8" ht="38.1" customHeight="1">
      <c r="A8" s="310" t="s">
        <v>141</v>
      </c>
      <c r="B8" s="513">
        <v>279</v>
      </c>
      <c r="C8" s="513">
        <v>254</v>
      </c>
      <c r="D8" s="1446">
        <v>264</v>
      </c>
      <c r="E8" s="1609">
        <v>278</v>
      </c>
      <c r="F8" s="1610">
        <v>276</v>
      </c>
    </row>
    <row r="9" spans="1:8" ht="38.1" customHeight="1">
      <c r="A9" s="310" t="s">
        <v>142</v>
      </c>
      <c r="B9" s="513">
        <v>698</v>
      </c>
      <c r="C9" s="513">
        <v>676</v>
      </c>
      <c r="D9" s="1446">
        <v>652</v>
      </c>
      <c r="E9" s="1609">
        <v>578</v>
      </c>
      <c r="F9" s="1610">
        <v>565</v>
      </c>
    </row>
    <row r="10" spans="1:8" ht="38.1" customHeight="1">
      <c r="A10" s="310" t="s">
        <v>143</v>
      </c>
      <c r="B10" s="513">
        <v>1169</v>
      </c>
      <c r="C10" s="513">
        <v>1171</v>
      </c>
      <c r="D10" s="1446">
        <v>1146</v>
      </c>
      <c r="E10" s="1609">
        <v>1178</v>
      </c>
      <c r="F10" s="1610">
        <v>1151</v>
      </c>
    </row>
    <row r="11" spans="1:8" ht="38.1" customHeight="1">
      <c r="A11" s="310" t="s">
        <v>144</v>
      </c>
      <c r="B11" s="513">
        <v>1874</v>
      </c>
      <c r="C11" s="513">
        <v>1798</v>
      </c>
      <c r="D11" s="1446">
        <v>1858</v>
      </c>
      <c r="E11" s="1609">
        <v>1786</v>
      </c>
      <c r="F11" s="1610">
        <v>1774</v>
      </c>
    </row>
    <row r="12" spans="1:8" ht="38.1" customHeight="1">
      <c r="A12" s="310" t="s">
        <v>145</v>
      </c>
      <c r="B12" s="513">
        <v>3019</v>
      </c>
      <c r="C12" s="513">
        <v>3143</v>
      </c>
      <c r="D12" s="1446">
        <v>3056</v>
      </c>
      <c r="E12" s="1609">
        <v>3024</v>
      </c>
      <c r="F12" s="1610">
        <v>2883</v>
      </c>
    </row>
    <row r="13" spans="1:8" ht="38.1" customHeight="1" thickBot="1">
      <c r="A13" s="310" t="s">
        <v>146</v>
      </c>
      <c r="B13" s="513">
        <v>3857</v>
      </c>
      <c r="C13" s="513">
        <v>3943</v>
      </c>
      <c r="D13" s="1446">
        <v>4145</v>
      </c>
      <c r="E13" s="1609">
        <v>4305</v>
      </c>
      <c r="F13" s="1610">
        <v>4485</v>
      </c>
    </row>
    <row r="14" spans="1:8" ht="38.1" customHeight="1" thickBot="1">
      <c r="A14" s="507" t="s">
        <v>148</v>
      </c>
      <c r="B14" s="514">
        <v>11050</v>
      </c>
      <c r="C14" s="514">
        <v>11142</v>
      </c>
      <c r="D14" s="514">
        <v>11261</v>
      </c>
      <c r="E14" s="514">
        <v>11279</v>
      </c>
      <c r="F14" s="1468">
        <f>SUM(F5:F13)</f>
        <v>11274</v>
      </c>
    </row>
    <row r="15" spans="1:8" ht="38.1" customHeight="1">
      <c r="A15" s="310" t="s">
        <v>90</v>
      </c>
      <c r="B15" s="513">
        <v>4341</v>
      </c>
      <c r="C15" s="513">
        <v>4465</v>
      </c>
      <c r="D15" s="1446">
        <v>4725</v>
      </c>
      <c r="E15" s="1609">
        <v>4847</v>
      </c>
      <c r="F15" s="1469">
        <v>5131</v>
      </c>
      <c r="G15" s="1467"/>
      <c r="H15" s="1467"/>
    </row>
    <row r="16" spans="1:8" ht="38.1" customHeight="1">
      <c r="A16" s="310" t="s">
        <v>91</v>
      </c>
      <c r="B16" s="513">
        <v>4329</v>
      </c>
      <c r="C16" s="513">
        <v>4608</v>
      </c>
      <c r="D16" s="1446">
        <v>4865</v>
      </c>
      <c r="E16" s="1609">
        <v>4854</v>
      </c>
      <c r="F16" s="1470">
        <v>5022</v>
      </c>
    </row>
    <row r="17" spans="1:12" ht="38.1" customHeight="1">
      <c r="A17" s="310" t="s">
        <v>93</v>
      </c>
      <c r="B17" s="513">
        <v>3236</v>
      </c>
      <c r="C17" s="513">
        <v>3609</v>
      </c>
      <c r="D17" s="1446">
        <v>3804</v>
      </c>
      <c r="E17" s="1609">
        <v>4112</v>
      </c>
      <c r="F17" s="1469">
        <v>4708</v>
      </c>
    </row>
    <row r="18" spans="1:12" ht="38.1" customHeight="1" thickBot="1">
      <c r="A18" s="310" t="s">
        <v>108</v>
      </c>
      <c r="B18" s="513">
        <v>4575</v>
      </c>
      <c r="C18" s="513">
        <v>4904</v>
      </c>
      <c r="D18" s="1446">
        <v>5398</v>
      </c>
      <c r="E18" s="1609">
        <v>5893</v>
      </c>
      <c r="F18" s="1469">
        <v>6269</v>
      </c>
    </row>
    <row r="19" spans="1:12" ht="38.1" customHeight="1" thickBot="1">
      <c r="A19" s="510" t="s">
        <v>149</v>
      </c>
      <c r="B19" s="515">
        <v>16481</v>
      </c>
      <c r="C19" s="515">
        <v>17586</v>
      </c>
      <c r="D19" s="1447">
        <v>18792</v>
      </c>
      <c r="E19" s="515">
        <v>19706</v>
      </c>
      <c r="F19" s="1471">
        <f>SUM(F15:F18)</f>
        <v>21130</v>
      </c>
      <c r="G19" s="390"/>
      <c r="H19" s="305"/>
      <c r="I19" s="305"/>
      <c r="J19" s="305"/>
      <c r="K19" s="305"/>
      <c r="L19" s="305"/>
    </row>
    <row r="20" spans="1:12" s="517" customFormat="1" ht="38.1" customHeight="1" thickTop="1" thickBot="1">
      <c r="A20" s="281" t="s">
        <v>102</v>
      </c>
      <c r="B20" s="516">
        <v>27531</v>
      </c>
      <c r="C20" s="516">
        <v>28728</v>
      </c>
      <c r="D20" s="1448">
        <v>30053</v>
      </c>
      <c r="E20" s="516">
        <v>30985</v>
      </c>
      <c r="F20" s="1472">
        <f>F14+F19</f>
        <v>32404</v>
      </c>
      <c r="G20" s="465"/>
      <c r="H20" s="465"/>
      <c r="I20" s="465"/>
    </row>
    <row r="21" spans="1:12" ht="15" hidden="1" customHeight="1"/>
    <row r="22" spans="1:12" ht="15" hidden="1" customHeight="1"/>
    <row r="23" spans="1:12" ht="18.75" thickTop="1">
      <c r="A23" s="285" t="s">
        <v>645</v>
      </c>
    </row>
    <row r="24" spans="1:12" ht="23.45" customHeight="1">
      <c r="A24" s="285"/>
    </row>
  </sheetData>
  <hyperlinks>
    <hyperlink ref="A1" location="CONTENTS!A1" display="Back to contents" xr:uid="{00000000-0004-0000-1900-000000000000}"/>
  </hyperlinks>
  <pageMargins left="0.78740157480314965" right="0.39370078740157483" top="0.39370078740157483" bottom="0.39370078740157483" header="0.23622047244094491" footer="0"/>
  <pageSetup paperSize="9" orientation="portrait" horizontalDpi="4294967294" verticalDpi="4294967294"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H22"/>
  <sheetViews>
    <sheetView zoomScaleNormal="100" workbookViewId="0">
      <selection sqref="A1:B1"/>
    </sheetView>
  </sheetViews>
  <sheetFormatPr defaultRowHeight="15.75"/>
  <cols>
    <col min="1" max="1" width="17.85546875" style="303" customWidth="1"/>
    <col min="2" max="6" width="12.85546875" style="303" customWidth="1"/>
    <col min="7" max="16384" width="9.140625" style="303"/>
  </cols>
  <sheetData>
    <row r="1" spans="1:8">
      <c r="A1" s="1624" t="s">
        <v>3</v>
      </c>
    </row>
    <row r="2" spans="1:8" ht="30" customHeight="1">
      <c r="A2" s="358" t="s">
        <v>594</v>
      </c>
      <c r="B2" s="305"/>
      <c r="C2" s="305"/>
      <c r="D2" s="305"/>
      <c r="E2" s="305"/>
      <c r="F2" s="305"/>
    </row>
    <row r="3" spans="1:8" s="258" customFormat="1" ht="27.75" customHeight="1" thickBot="1">
      <c r="A3" s="259" t="s">
        <v>706</v>
      </c>
      <c r="B3" s="260"/>
      <c r="C3" s="260"/>
      <c r="D3" s="260"/>
      <c r="E3" s="260"/>
      <c r="F3" s="260"/>
    </row>
    <row r="4" spans="1:8" ht="38.1" customHeight="1" thickBot="1">
      <c r="A4" s="503" t="s">
        <v>147</v>
      </c>
      <c r="B4" s="504" t="s">
        <v>53</v>
      </c>
      <c r="C4" s="504" t="s">
        <v>54</v>
      </c>
      <c r="D4" s="504" t="s">
        <v>621</v>
      </c>
      <c r="E4" s="504" t="s">
        <v>686</v>
      </c>
      <c r="F4" s="505" t="s">
        <v>684</v>
      </c>
    </row>
    <row r="5" spans="1:8" ht="38.1" customHeight="1">
      <c r="A5" s="310" t="s">
        <v>138</v>
      </c>
      <c r="B5" s="518">
        <v>0</v>
      </c>
      <c r="C5" s="1303">
        <v>0</v>
      </c>
      <c r="D5" s="1449">
        <v>0</v>
      </c>
      <c r="E5" s="1611">
        <v>0</v>
      </c>
      <c r="F5" s="1612">
        <v>0</v>
      </c>
    </row>
    <row r="6" spans="1:8" ht="38.1" customHeight="1">
      <c r="A6" s="310" t="s">
        <v>139</v>
      </c>
      <c r="B6" s="518">
        <v>1</v>
      </c>
      <c r="C6" s="518">
        <v>2</v>
      </c>
      <c r="D6" s="1450">
        <v>0</v>
      </c>
      <c r="E6" s="1613">
        <v>0</v>
      </c>
      <c r="F6" s="1614">
        <v>0</v>
      </c>
    </row>
    <row r="7" spans="1:8" ht="38.1" customHeight="1">
      <c r="A7" s="310" t="s">
        <v>140</v>
      </c>
      <c r="B7" s="518">
        <v>0</v>
      </c>
      <c r="C7" s="518">
        <v>1</v>
      </c>
      <c r="D7" s="1450">
        <v>3</v>
      </c>
      <c r="E7" s="1613">
        <v>3</v>
      </c>
      <c r="F7" s="1614">
        <v>2</v>
      </c>
    </row>
    <row r="8" spans="1:8" ht="38.1" customHeight="1">
      <c r="A8" s="310" t="s">
        <v>141</v>
      </c>
      <c r="B8" s="518">
        <v>0</v>
      </c>
      <c r="C8" s="518">
        <v>3</v>
      </c>
      <c r="D8" s="1450">
        <v>3</v>
      </c>
      <c r="E8" s="1613">
        <v>3</v>
      </c>
      <c r="F8" s="1614">
        <v>3</v>
      </c>
    </row>
    <row r="9" spans="1:8" ht="38.1" customHeight="1">
      <c r="A9" s="310" t="s">
        <v>142</v>
      </c>
      <c r="B9" s="518">
        <v>5</v>
      </c>
      <c r="C9" s="518">
        <v>3</v>
      </c>
      <c r="D9" s="1450">
        <v>2</v>
      </c>
      <c r="E9" s="1613">
        <v>1</v>
      </c>
      <c r="F9" s="1614">
        <v>3</v>
      </c>
    </row>
    <row r="10" spans="1:8" ht="38.1" customHeight="1">
      <c r="A10" s="310" t="s">
        <v>143</v>
      </c>
      <c r="B10" s="518">
        <v>7</v>
      </c>
      <c r="C10" s="518">
        <v>11</v>
      </c>
      <c r="D10" s="1450">
        <v>9</v>
      </c>
      <c r="E10" s="1613">
        <v>5</v>
      </c>
      <c r="F10" s="1614">
        <v>5</v>
      </c>
    </row>
    <row r="11" spans="1:8" ht="38.1" customHeight="1">
      <c r="A11" s="310" t="s">
        <v>144</v>
      </c>
      <c r="B11" s="518">
        <v>19</v>
      </c>
      <c r="C11" s="518">
        <v>16</v>
      </c>
      <c r="D11" s="1450">
        <v>10</v>
      </c>
      <c r="E11" s="1613">
        <v>17</v>
      </c>
      <c r="F11" s="1614">
        <v>18</v>
      </c>
    </row>
    <row r="12" spans="1:8" ht="38.1" customHeight="1">
      <c r="A12" s="310" t="s">
        <v>145</v>
      </c>
      <c r="B12" s="518">
        <v>18</v>
      </c>
      <c r="C12" s="518">
        <v>20</v>
      </c>
      <c r="D12" s="1450">
        <v>18</v>
      </c>
      <c r="E12" s="1613">
        <v>28</v>
      </c>
      <c r="F12" s="1614">
        <v>27</v>
      </c>
    </row>
    <row r="13" spans="1:8" ht="38.1" customHeight="1" thickBot="1">
      <c r="A13" s="310" t="s">
        <v>146</v>
      </c>
      <c r="B13" s="518">
        <v>15</v>
      </c>
      <c r="C13" s="518">
        <v>12</v>
      </c>
      <c r="D13" s="1450">
        <v>20</v>
      </c>
      <c r="E13" s="1613">
        <v>25</v>
      </c>
      <c r="F13" s="1614">
        <v>28</v>
      </c>
    </row>
    <row r="14" spans="1:8" ht="38.1" customHeight="1" thickBot="1">
      <c r="A14" s="507" t="s">
        <v>148</v>
      </c>
      <c r="B14" s="519">
        <v>65</v>
      </c>
      <c r="C14" s="519">
        <v>68</v>
      </c>
      <c r="D14" s="1451">
        <v>65</v>
      </c>
      <c r="E14" s="1615">
        <v>82</v>
      </c>
      <c r="F14" s="1468">
        <f>SUM(F5:F13)</f>
        <v>86</v>
      </c>
    </row>
    <row r="15" spans="1:8" ht="38.1" customHeight="1">
      <c r="A15" s="310" t="s">
        <v>90</v>
      </c>
      <c r="B15" s="518">
        <v>2</v>
      </c>
      <c r="C15" s="518">
        <v>5</v>
      </c>
      <c r="D15" s="1450">
        <v>4</v>
      </c>
      <c r="E15" s="1613">
        <v>11</v>
      </c>
      <c r="F15" s="1469">
        <v>12</v>
      </c>
      <c r="G15" s="228"/>
      <c r="H15" s="228"/>
    </row>
    <row r="16" spans="1:8" ht="38.1" customHeight="1">
      <c r="A16" s="310" t="s">
        <v>91</v>
      </c>
      <c r="B16" s="518">
        <v>6</v>
      </c>
      <c r="C16" s="518">
        <v>4</v>
      </c>
      <c r="D16" s="1450">
        <v>3</v>
      </c>
      <c r="E16" s="1613">
        <v>2</v>
      </c>
      <c r="F16" s="1470">
        <v>2</v>
      </c>
    </row>
    <row r="17" spans="1:6" ht="38.1" customHeight="1">
      <c r="A17" s="310" t="s">
        <v>93</v>
      </c>
      <c r="B17" s="518">
        <v>10</v>
      </c>
      <c r="C17" s="518">
        <v>13</v>
      </c>
      <c r="D17" s="1450">
        <v>10</v>
      </c>
      <c r="E17" s="1613">
        <v>9</v>
      </c>
      <c r="F17" s="1469">
        <v>8</v>
      </c>
    </row>
    <row r="18" spans="1:6" ht="38.1" customHeight="1" thickBot="1">
      <c r="A18" s="310" t="s">
        <v>108</v>
      </c>
      <c r="B18" s="518">
        <v>8</v>
      </c>
      <c r="C18" s="518">
        <v>8</v>
      </c>
      <c r="D18" s="1450">
        <v>12</v>
      </c>
      <c r="E18" s="1613">
        <v>12</v>
      </c>
      <c r="F18" s="1469">
        <v>14</v>
      </c>
    </row>
    <row r="19" spans="1:6" ht="38.1" customHeight="1" thickBot="1">
      <c r="A19" s="510" t="s">
        <v>149</v>
      </c>
      <c r="B19" s="520">
        <v>26</v>
      </c>
      <c r="C19" s="520">
        <v>30</v>
      </c>
      <c r="D19" s="1452">
        <v>29</v>
      </c>
      <c r="E19" s="1616">
        <v>34</v>
      </c>
      <c r="F19" s="1471">
        <f>SUM(F15:F18)</f>
        <v>36</v>
      </c>
    </row>
    <row r="20" spans="1:6" s="517" customFormat="1" ht="38.1" customHeight="1" thickTop="1" thickBot="1">
      <c r="A20" s="281" t="s">
        <v>102</v>
      </c>
      <c r="B20" s="1617">
        <v>91</v>
      </c>
      <c r="C20" s="1617">
        <v>98</v>
      </c>
      <c r="D20" s="1618">
        <v>94</v>
      </c>
      <c r="E20" s="1619">
        <v>116</v>
      </c>
      <c r="F20" s="1472">
        <f>F14+F19</f>
        <v>122</v>
      </c>
    </row>
    <row r="21" spans="1:6" s="305" customFormat="1" ht="18.75" thickTop="1">
      <c r="A21" s="285" t="s">
        <v>645</v>
      </c>
    </row>
    <row r="22" spans="1:6" ht="20.45" customHeight="1">
      <c r="A22" s="285"/>
    </row>
  </sheetData>
  <hyperlinks>
    <hyperlink ref="A1" location="CONTENTS!A1" display="Back to contents" xr:uid="{00000000-0004-0000-1A00-000000000000}"/>
  </hyperlinks>
  <pageMargins left="0.78740157480314965" right="0.39370078740157483" top="0.39370078740157483" bottom="0.39370078740157483" header="0.23622047244094491" footer="0"/>
  <pageSetup paperSize="9" orientation="portrait" horizontalDpi="4294967294" verticalDpi="429496729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R35"/>
  <sheetViews>
    <sheetView topLeftCell="B1" workbookViewId="0">
      <selection sqref="A1:B1"/>
    </sheetView>
  </sheetViews>
  <sheetFormatPr defaultColWidth="10" defaultRowHeight="15.75"/>
  <cols>
    <col min="1" max="1" width="5" style="2" customWidth="1"/>
    <col min="2" max="2" width="12.140625" style="2" customWidth="1"/>
    <col min="3" max="8" width="8.42578125" style="2" customWidth="1"/>
    <col min="9" max="9" width="7.5703125" style="2" customWidth="1"/>
    <col min="10" max="11" width="8.42578125" style="2" customWidth="1"/>
    <col min="12" max="12" width="7.5703125" style="2" customWidth="1"/>
    <col min="13" max="14" width="8.42578125" style="2" customWidth="1"/>
    <col min="15" max="15" width="7.5703125" style="2" customWidth="1"/>
    <col min="16" max="17" width="8.42578125" style="2" customWidth="1"/>
    <col min="18" max="16384" width="10" style="2"/>
  </cols>
  <sheetData>
    <row r="1" spans="1:18">
      <c r="A1" s="1734" t="s">
        <v>3</v>
      </c>
      <c r="B1" s="1734"/>
    </row>
    <row r="2" spans="1:18" ht="20.45" customHeight="1">
      <c r="A2" s="1768"/>
      <c r="B2" s="521" t="s">
        <v>627</v>
      </c>
      <c r="C2" s="1"/>
      <c r="D2" s="1"/>
      <c r="E2" s="1"/>
      <c r="F2" s="1"/>
      <c r="G2" s="1"/>
      <c r="H2" s="1"/>
      <c r="I2" s="1"/>
      <c r="J2" s="1"/>
      <c r="K2" s="1"/>
      <c r="L2" s="1"/>
      <c r="M2" s="1"/>
      <c r="N2" s="1"/>
      <c r="O2" s="1"/>
      <c r="P2" s="1"/>
      <c r="Q2" s="1"/>
    </row>
    <row r="3" spans="1:18" ht="17.25" customHeight="1" thickBot="1">
      <c r="A3" s="1768"/>
      <c r="B3" s="521" t="s">
        <v>707</v>
      </c>
      <c r="C3" s="1"/>
      <c r="D3" s="1"/>
      <c r="E3" s="1"/>
      <c r="F3" s="1"/>
      <c r="G3" s="1"/>
      <c r="H3" s="1"/>
      <c r="I3" s="1"/>
      <c r="J3" s="1"/>
      <c r="K3" s="1"/>
      <c r="L3" s="1"/>
      <c r="M3" s="1"/>
      <c r="N3" s="1"/>
      <c r="O3" s="1"/>
      <c r="P3" s="1"/>
      <c r="Q3" s="1"/>
    </row>
    <row r="4" spans="1:18" ht="20.25" customHeight="1" thickBot="1">
      <c r="A4" s="1768"/>
      <c r="B4" s="1630" t="s">
        <v>150</v>
      </c>
      <c r="C4" s="522"/>
      <c r="D4" s="523" t="s">
        <v>73</v>
      </c>
      <c r="E4" s="524"/>
      <c r="F4" s="522"/>
      <c r="G4" s="523" t="s">
        <v>480</v>
      </c>
      <c r="H4" s="524"/>
      <c r="I4" s="522"/>
      <c r="J4" s="523" t="s">
        <v>621</v>
      </c>
      <c r="K4" s="524"/>
      <c r="L4" s="522"/>
      <c r="M4" s="523" t="s">
        <v>686</v>
      </c>
      <c r="N4" s="524"/>
      <c r="O4" s="522"/>
      <c r="P4" s="523" t="s">
        <v>694</v>
      </c>
      <c r="Q4" s="524"/>
    </row>
    <row r="5" spans="1:18" ht="30.75" customHeight="1" thickBot="1">
      <c r="A5" s="1768"/>
      <c r="B5" s="1631" t="s">
        <v>5</v>
      </c>
      <c r="C5" s="235" t="s">
        <v>0</v>
      </c>
      <c r="D5" s="235" t="s">
        <v>1</v>
      </c>
      <c r="E5" s="475" t="s">
        <v>2</v>
      </c>
      <c r="F5" s="235" t="s">
        <v>0</v>
      </c>
      <c r="G5" s="235" t="s">
        <v>1</v>
      </c>
      <c r="H5" s="475" t="s">
        <v>2</v>
      </c>
      <c r="I5" s="235" t="s">
        <v>0</v>
      </c>
      <c r="J5" s="235" t="s">
        <v>1</v>
      </c>
      <c r="K5" s="475" t="s">
        <v>2</v>
      </c>
      <c r="L5" s="235" t="s">
        <v>0</v>
      </c>
      <c r="M5" s="235" t="s">
        <v>1</v>
      </c>
      <c r="N5" s="475" t="s">
        <v>2</v>
      </c>
      <c r="O5" s="235" t="s">
        <v>0</v>
      </c>
      <c r="P5" s="235" t="s">
        <v>1</v>
      </c>
      <c r="Q5" s="475" t="s">
        <v>2</v>
      </c>
    </row>
    <row r="6" spans="1:18" ht="15" customHeight="1">
      <c r="A6" s="1768"/>
      <c r="B6" s="525" t="s">
        <v>112</v>
      </c>
      <c r="C6" s="526">
        <v>1</v>
      </c>
      <c r="D6" s="527">
        <v>3</v>
      </c>
      <c r="E6" s="528">
        <v>4</v>
      </c>
      <c r="F6" s="526">
        <v>9</v>
      </c>
      <c r="G6" s="527">
        <v>4</v>
      </c>
      <c r="H6" s="528">
        <v>13</v>
      </c>
      <c r="I6" s="526">
        <v>2</v>
      </c>
      <c r="J6" s="527">
        <v>4</v>
      </c>
      <c r="K6" s="528">
        <v>6</v>
      </c>
      <c r="L6" s="526">
        <v>7</v>
      </c>
      <c r="M6" s="527">
        <v>1</v>
      </c>
      <c r="N6" s="528">
        <v>8</v>
      </c>
      <c r="O6" s="526">
        <v>1</v>
      </c>
      <c r="P6" s="527">
        <v>3</v>
      </c>
      <c r="Q6" s="528">
        <f>O6+P6</f>
        <v>4</v>
      </c>
      <c r="R6"/>
    </row>
    <row r="7" spans="1:18" ht="14.25" customHeight="1">
      <c r="A7" s="1768"/>
      <c r="B7" s="525">
        <v>1</v>
      </c>
      <c r="C7" s="526">
        <v>7</v>
      </c>
      <c r="D7" s="527">
        <v>6</v>
      </c>
      <c r="E7" s="528">
        <v>13</v>
      </c>
      <c r="F7" s="526">
        <v>9</v>
      </c>
      <c r="G7" s="527">
        <v>9</v>
      </c>
      <c r="H7" s="528">
        <v>18</v>
      </c>
      <c r="I7" s="526">
        <v>12</v>
      </c>
      <c r="J7" s="527">
        <v>9</v>
      </c>
      <c r="K7" s="528">
        <v>21</v>
      </c>
      <c r="L7" s="526">
        <v>8</v>
      </c>
      <c r="M7" s="527">
        <v>10</v>
      </c>
      <c r="N7" s="528">
        <v>18</v>
      </c>
      <c r="O7" s="526">
        <v>15</v>
      </c>
      <c r="P7" s="527">
        <v>7</v>
      </c>
      <c r="Q7" s="528">
        <f t="shared" ref="Q7:Q10" si="0">O7+P7</f>
        <v>22</v>
      </c>
      <c r="R7"/>
    </row>
    <row r="8" spans="1:18" ht="14.25" customHeight="1">
      <c r="A8" s="1768"/>
      <c r="B8" s="525">
        <v>2</v>
      </c>
      <c r="C8" s="526">
        <v>17</v>
      </c>
      <c r="D8" s="527">
        <v>22</v>
      </c>
      <c r="E8" s="528">
        <v>39</v>
      </c>
      <c r="F8" s="526">
        <v>10</v>
      </c>
      <c r="G8" s="527">
        <v>10</v>
      </c>
      <c r="H8" s="528">
        <v>20</v>
      </c>
      <c r="I8" s="526">
        <v>13</v>
      </c>
      <c r="J8" s="527">
        <v>24</v>
      </c>
      <c r="K8" s="528">
        <v>37</v>
      </c>
      <c r="L8" s="526">
        <v>20</v>
      </c>
      <c r="M8" s="527">
        <v>14</v>
      </c>
      <c r="N8" s="528">
        <v>34</v>
      </c>
      <c r="O8" s="526">
        <v>17</v>
      </c>
      <c r="P8" s="527">
        <v>17</v>
      </c>
      <c r="Q8" s="528">
        <f t="shared" si="0"/>
        <v>34</v>
      </c>
      <c r="R8"/>
    </row>
    <row r="9" spans="1:18" ht="14.25" customHeight="1">
      <c r="A9" s="1768"/>
      <c r="B9" s="525">
        <v>3</v>
      </c>
      <c r="C9" s="526">
        <v>22</v>
      </c>
      <c r="D9" s="527">
        <v>21</v>
      </c>
      <c r="E9" s="528">
        <v>43</v>
      </c>
      <c r="F9" s="526">
        <v>25</v>
      </c>
      <c r="G9" s="527">
        <v>33</v>
      </c>
      <c r="H9" s="528">
        <v>58</v>
      </c>
      <c r="I9" s="526">
        <v>13</v>
      </c>
      <c r="J9" s="527">
        <v>16</v>
      </c>
      <c r="K9" s="528">
        <v>29</v>
      </c>
      <c r="L9" s="526">
        <v>22</v>
      </c>
      <c r="M9" s="527">
        <v>32</v>
      </c>
      <c r="N9" s="528">
        <v>54</v>
      </c>
      <c r="O9" s="526">
        <v>28</v>
      </c>
      <c r="P9" s="527">
        <v>21</v>
      </c>
      <c r="Q9" s="528">
        <f t="shared" si="0"/>
        <v>49</v>
      </c>
      <c r="R9"/>
    </row>
    <row r="10" spans="1:18" ht="14.25" customHeight="1">
      <c r="A10" s="1768"/>
      <c r="B10" s="525">
        <v>4</v>
      </c>
      <c r="C10" s="526">
        <v>26</v>
      </c>
      <c r="D10" s="527">
        <v>40</v>
      </c>
      <c r="E10" s="528">
        <v>66</v>
      </c>
      <c r="F10" s="526">
        <v>25</v>
      </c>
      <c r="G10" s="527">
        <v>26</v>
      </c>
      <c r="H10" s="528">
        <v>51</v>
      </c>
      <c r="I10" s="526">
        <v>34</v>
      </c>
      <c r="J10" s="527">
        <v>41</v>
      </c>
      <c r="K10" s="528">
        <v>75</v>
      </c>
      <c r="L10" s="526">
        <v>19</v>
      </c>
      <c r="M10" s="527">
        <v>29</v>
      </c>
      <c r="N10" s="528">
        <v>48</v>
      </c>
      <c r="O10" s="526">
        <v>30</v>
      </c>
      <c r="P10" s="527">
        <v>39</v>
      </c>
      <c r="Q10" s="528">
        <f t="shared" si="0"/>
        <v>69</v>
      </c>
      <c r="R10"/>
    </row>
    <row r="11" spans="1:18" s="479" customFormat="1" ht="16.149999999999999" customHeight="1">
      <c r="A11" s="1768"/>
      <c r="B11" s="529" t="s">
        <v>113</v>
      </c>
      <c r="C11" s="530">
        <v>73</v>
      </c>
      <c r="D11" s="530">
        <v>92</v>
      </c>
      <c r="E11" s="532">
        <v>165</v>
      </c>
      <c r="F11" s="530">
        <v>78</v>
      </c>
      <c r="G11" s="530">
        <v>82</v>
      </c>
      <c r="H11" s="533">
        <v>160</v>
      </c>
      <c r="I11" s="530">
        <v>74</v>
      </c>
      <c r="J11" s="530">
        <v>94</v>
      </c>
      <c r="K11" s="533">
        <v>168</v>
      </c>
      <c r="L11" s="530">
        <v>76</v>
      </c>
      <c r="M11" s="530">
        <v>86</v>
      </c>
      <c r="N11" s="533">
        <v>162</v>
      </c>
      <c r="O11" s="530">
        <f>SUM(O6:O10)</f>
        <v>91</v>
      </c>
      <c r="P11" s="530">
        <f>SUM(P6:P10)</f>
        <v>87</v>
      </c>
      <c r="Q11" s="533">
        <f>SUM(Q6:Q10)</f>
        <v>178</v>
      </c>
      <c r="R11"/>
    </row>
    <row r="12" spans="1:18" ht="15" customHeight="1">
      <c r="A12" s="1768"/>
      <c r="B12" s="525">
        <v>5</v>
      </c>
      <c r="C12" s="526">
        <v>48</v>
      </c>
      <c r="D12" s="527">
        <v>43</v>
      </c>
      <c r="E12" s="528">
        <v>91</v>
      </c>
      <c r="F12" s="526">
        <v>36</v>
      </c>
      <c r="G12" s="527">
        <v>52</v>
      </c>
      <c r="H12" s="528">
        <v>88</v>
      </c>
      <c r="I12" s="526">
        <v>32</v>
      </c>
      <c r="J12" s="527">
        <v>39</v>
      </c>
      <c r="K12" s="528">
        <v>71</v>
      </c>
      <c r="L12" s="526">
        <v>45</v>
      </c>
      <c r="M12" s="527">
        <v>45</v>
      </c>
      <c r="N12" s="528">
        <v>90</v>
      </c>
      <c r="O12" s="526">
        <v>28</v>
      </c>
      <c r="P12" s="527">
        <v>34</v>
      </c>
      <c r="Q12" s="528">
        <f t="shared" ref="Q12:Q16" si="1">O12+P12</f>
        <v>62</v>
      </c>
      <c r="R12"/>
    </row>
    <row r="13" spans="1:18" ht="15" customHeight="1">
      <c r="A13" s="1768"/>
      <c r="B13" s="525">
        <v>6</v>
      </c>
      <c r="C13" s="526">
        <v>53</v>
      </c>
      <c r="D13" s="527">
        <v>53</v>
      </c>
      <c r="E13" s="528">
        <v>106</v>
      </c>
      <c r="F13" s="526">
        <v>60</v>
      </c>
      <c r="G13" s="527">
        <v>54</v>
      </c>
      <c r="H13" s="528">
        <v>114</v>
      </c>
      <c r="I13" s="526">
        <v>48</v>
      </c>
      <c r="J13" s="527">
        <v>57</v>
      </c>
      <c r="K13" s="528">
        <v>105</v>
      </c>
      <c r="L13" s="526">
        <v>45</v>
      </c>
      <c r="M13" s="527">
        <v>53</v>
      </c>
      <c r="N13" s="528">
        <v>98</v>
      </c>
      <c r="O13" s="526">
        <v>55</v>
      </c>
      <c r="P13" s="527">
        <v>53</v>
      </c>
      <c r="Q13" s="528">
        <f t="shared" si="1"/>
        <v>108</v>
      </c>
      <c r="R13"/>
    </row>
    <row r="14" spans="1:18" ht="15" customHeight="1">
      <c r="A14" s="1768"/>
      <c r="B14" s="525">
        <v>7</v>
      </c>
      <c r="C14" s="526">
        <v>80</v>
      </c>
      <c r="D14" s="527">
        <v>59</v>
      </c>
      <c r="E14" s="528">
        <v>139</v>
      </c>
      <c r="F14" s="526">
        <v>58</v>
      </c>
      <c r="G14" s="527">
        <v>67</v>
      </c>
      <c r="H14" s="528">
        <v>125</v>
      </c>
      <c r="I14" s="526">
        <v>73</v>
      </c>
      <c r="J14" s="527">
        <v>62</v>
      </c>
      <c r="K14" s="528">
        <v>135</v>
      </c>
      <c r="L14" s="526">
        <v>58</v>
      </c>
      <c r="M14" s="527">
        <v>66</v>
      </c>
      <c r="N14" s="528">
        <v>124</v>
      </c>
      <c r="O14" s="526">
        <v>55</v>
      </c>
      <c r="P14" s="527">
        <v>71</v>
      </c>
      <c r="Q14" s="528">
        <f t="shared" si="1"/>
        <v>126</v>
      </c>
      <c r="R14"/>
    </row>
    <row r="15" spans="1:18" ht="15" customHeight="1">
      <c r="A15" s="1768"/>
      <c r="B15" s="525">
        <v>8</v>
      </c>
      <c r="C15" s="526">
        <v>105</v>
      </c>
      <c r="D15" s="527">
        <v>90</v>
      </c>
      <c r="E15" s="528">
        <v>195</v>
      </c>
      <c r="F15" s="526">
        <v>97</v>
      </c>
      <c r="G15" s="527">
        <v>74</v>
      </c>
      <c r="H15" s="528">
        <v>171</v>
      </c>
      <c r="I15" s="526">
        <v>71</v>
      </c>
      <c r="J15" s="527">
        <v>82</v>
      </c>
      <c r="K15" s="528">
        <v>153</v>
      </c>
      <c r="L15" s="526">
        <v>84</v>
      </c>
      <c r="M15" s="527">
        <v>78</v>
      </c>
      <c r="N15" s="528">
        <v>162</v>
      </c>
      <c r="O15" s="526">
        <v>66</v>
      </c>
      <c r="P15" s="527">
        <v>78</v>
      </c>
      <c r="Q15" s="528">
        <f t="shared" si="1"/>
        <v>144</v>
      </c>
      <c r="R15"/>
    </row>
    <row r="16" spans="1:18" ht="15" customHeight="1">
      <c r="A16" s="1768"/>
      <c r="B16" s="525">
        <v>9</v>
      </c>
      <c r="C16" s="526">
        <v>122</v>
      </c>
      <c r="D16" s="527">
        <v>106</v>
      </c>
      <c r="E16" s="528">
        <v>228</v>
      </c>
      <c r="F16" s="526">
        <v>112</v>
      </c>
      <c r="G16" s="527">
        <v>111</v>
      </c>
      <c r="H16" s="528">
        <v>223</v>
      </c>
      <c r="I16" s="526">
        <v>111</v>
      </c>
      <c r="J16" s="527">
        <v>90</v>
      </c>
      <c r="K16" s="528">
        <v>201</v>
      </c>
      <c r="L16" s="526">
        <v>78</v>
      </c>
      <c r="M16" s="527">
        <v>94</v>
      </c>
      <c r="N16" s="528">
        <v>172</v>
      </c>
      <c r="O16" s="526">
        <v>102</v>
      </c>
      <c r="P16" s="527">
        <v>82</v>
      </c>
      <c r="Q16" s="528">
        <f t="shared" si="1"/>
        <v>184</v>
      </c>
      <c r="R16"/>
    </row>
    <row r="17" spans="1:18" s="479" customFormat="1" ht="16.149999999999999" customHeight="1" thickBot="1">
      <c r="A17" s="1768"/>
      <c r="B17" s="534" t="s">
        <v>114</v>
      </c>
      <c r="C17" s="535">
        <v>408</v>
      </c>
      <c r="D17" s="535">
        <v>351</v>
      </c>
      <c r="E17" s="536">
        <v>759</v>
      </c>
      <c r="F17" s="535">
        <v>363</v>
      </c>
      <c r="G17" s="535">
        <v>358</v>
      </c>
      <c r="H17" s="537">
        <v>721</v>
      </c>
      <c r="I17" s="535">
        <v>335</v>
      </c>
      <c r="J17" s="535">
        <v>330</v>
      </c>
      <c r="K17" s="536">
        <v>665</v>
      </c>
      <c r="L17" s="535">
        <v>310</v>
      </c>
      <c r="M17" s="535">
        <v>336</v>
      </c>
      <c r="N17" s="536">
        <v>646</v>
      </c>
      <c r="O17" s="530">
        <f>SUM(O12:O16)</f>
        <v>306</v>
      </c>
      <c r="P17" s="530">
        <f>SUM(P12:P16)</f>
        <v>318</v>
      </c>
      <c r="Q17" s="533">
        <f>SUM(Q12:Q16)</f>
        <v>624</v>
      </c>
      <c r="R17"/>
    </row>
    <row r="18" spans="1:18" s="479" customFormat="1" ht="16.149999999999999" customHeight="1" thickBot="1">
      <c r="A18" s="1768"/>
      <c r="B18" s="538" t="s">
        <v>115</v>
      </c>
      <c r="C18" s="539">
        <v>481</v>
      </c>
      <c r="D18" s="539">
        <v>443</v>
      </c>
      <c r="E18" s="540">
        <v>924</v>
      </c>
      <c r="F18" s="539">
        <v>441</v>
      </c>
      <c r="G18" s="539">
        <v>440</v>
      </c>
      <c r="H18" s="541">
        <v>881</v>
      </c>
      <c r="I18" s="539">
        <v>409</v>
      </c>
      <c r="J18" s="539">
        <v>424</v>
      </c>
      <c r="K18" s="540">
        <v>833</v>
      </c>
      <c r="L18" s="539">
        <v>386</v>
      </c>
      <c r="M18" s="539">
        <v>422</v>
      </c>
      <c r="N18" s="540">
        <v>808</v>
      </c>
      <c r="O18" s="539">
        <f>O11+O17</f>
        <v>397</v>
      </c>
      <c r="P18" s="539">
        <f t="shared" ref="P18:Q18" si="2">P11+P17</f>
        <v>405</v>
      </c>
      <c r="Q18" s="540">
        <f t="shared" si="2"/>
        <v>802</v>
      </c>
      <c r="R18"/>
    </row>
    <row r="19" spans="1:18" ht="14.25" customHeight="1">
      <c r="A19" s="1768"/>
      <c r="B19" s="525">
        <v>10</v>
      </c>
      <c r="C19" s="526">
        <v>149</v>
      </c>
      <c r="D19" s="527">
        <v>137</v>
      </c>
      <c r="E19" s="542">
        <v>286</v>
      </c>
      <c r="F19" s="526">
        <v>133</v>
      </c>
      <c r="G19" s="527">
        <v>118</v>
      </c>
      <c r="H19" s="542">
        <v>251</v>
      </c>
      <c r="I19" s="526">
        <v>122</v>
      </c>
      <c r="J19" s="527">
        <v>124</v>
      </c>
      <c r="K19" s="542">
        <v>246</v>
      </c>
      <c r="L19" s="526">
        <v>133</v>
      </c>
      <c r="M19" s="527">
        <v>112</v>
      </c>
      <c r="N19" s="542">
        <v>245</v>
      </c>
      <c r="O19" s="526">
        <v>102</v>
      </c>
      <c r="P19" s="527">
        <v>116</v>
      </c>
      <c r="Q19" s="528">
        <f t="shared" ref="Q19:Q23" si="3">O19+P19</f>
        <v>218</v>
      </c>
      <c r="R19"/>
    </row>
    <row r="20" spans="1:18" ht="13.5" customHeight="1">
      <c r="A20" s="1768"/>
      <c r="B20" s="525">
        <v>11</v>
      </c>
      <c r="C20" s="526">
        <v>179</v>
      </c>
      <c r="D20" s="527">
        <v>157</v>
      </c>
      <c r="E20" s="528">
        <v>336</v>
      </c>
      <c r="F20" s="526">
        <v>173</v>
      </c>
      <c r="G20" s="527">
        <v>154</v>
      </c>
      <c r="H20" s="528">
        <v>327</v>
      </c>
      <c r="I20" s="526">
        <v>153</v>
      </c>
      <c r="J20" s="527">
        <v>142</v>
      </c>
      <c r="K20" s="528">
        <v>295</v>
      </c>
      <c r="L20" s="526">
        <v>139</v>
      </c>
      <c r="M20" s="527">
        <v>145</v>
      </c>
      <c r="N20" s="528">
        <v>284</v>
      </c>
      <c r="O20" s="526">
        <v>151</v>
      </c>
      <c r="P20" s="527">
        <v>134</v>
      </c>
      <c r="Q20" s="528">
        <f t="shared" si="3"/>
        <v>285</v>
      </c>
      <c r="R20"/>
    </row>
    <row r="21" spans="1:18" ht="13.5" customHeight="1">
      <c r="A21" s="1768"/>
      <c r="B21" s="525">
        <v>12</v>
      </c>
      <c r="C21" s="526">
        <v>216</v>
      </c>
      <c r="D21" s="527">
        <v>204</v>
      </c>
      <c r="E21" s="528">
        <v>420</v>
      </c>
      <c r="F21" s="526">
        <v>199</v>
      </c>
      <c r="G21" s="527">
        <v>181</v>
      </c>
      <c r="H21" s="528">
        <v>380</v>
      </c>
      <c r="I21" s="526">
        <v>201</v>
      </c>
      <c r="J21" s="527">
        <v>168</v>
      </c>
      <c r="K21" s="528">
        <v>369</v>
      </c>
      <c r="L21" s="526">
        <v>174</v>
      </c>
      <c r="M21" s="527">
        <v>170</v>
      </c>
      <c r="N21" s="528">
        <v>344</v>
      </c>
      <c r="O21" s="526">
        <v>169</v>
      </c>
      <c r="P21" s="527">
        <v>166</v>
      </c>
      <c r="Q21" s="528">
        <f t="shared" si="3"/>
        <v>335</v>
      </c>
      <c r="R21"/>
    </row>
    <row r="22" spans="1:18" ht="13.5" customHeight="1">
      <c r="A22" s="1768"/>
      <c r="B22" s="525">
        <v>13</v>
      </c>
      <c r="C22" s="526">
        <v>228</v>
      </c>
      <c r="D22" s="527">
        <v>241</v>
      </c>
      <c r="E22" s="528">
        <v>469</v>
      </c>
      <c r="F22" s="526">
        <v>239</v>
      </c>
      <c r="G22" s="527">
        <v>229</v>
      </c>
      <c r="H22" s="528">
        <v>468</v>
      </c>
      <c r="I22" s="526">
        <v>223</v>
      </c>
      <c r="J22" s="527">
        <v>202</v>
      </c>
      <c r="K22" s="528">
        <v>425</v>
      </c>
      <c r="L22" s="526">
        <v>220</v>
      </c>
      <c r="M22" s="527">
        <v>184</v>
      </c>
      <c r="N22" s="528">
        <v>404</v>
      </c>
      <c r="O22" s="526">
        <v>190</v>
      </c>
      <c r="P22" s="527">
        <v>195</v>
      </c>
      <c r="Q22" s="528">
        <f t="shared" si="3"/>
        <v>385</v>
      </c>
      <c r="R22"/>
    </row>
    <row r="23" spans="1:18" ht="13.5" customHeight="1">
      <c r="A23" s="1768"/>
      <c r="B23" s="525">
        <v>14</v>
      </c>
      <c r="C23" s="526">
        <v>301</v>
      </c>
      <c r="D23" s="527">
        <v>271</v>
      </c>
      <c r="E23" s="528">
        <v>572</v>
      </c>
      <c r="F23" s="526">
        <v>268</v>
      </c>
      <c r="G23" s="527">
        <v>261</v>
      </c>
      <c r="H23" s="528">
        <v>529</v>
      </c>
      <c r="I23" s="526">
        <v>258</v>
      </c>
      <c r="J23" s="527">
        <v>263</v>
      </c>
      <c r="K23" s="528">
        <v>521</v>
      </c>
      <c r="L23" s="526">
        <v>244</v>
      </c>
      <c r="M23" s="527">
        <v>228</v>
      </c>
      <c r="N23" s="528">
        <v>472</v>
      </c>
      <c r="O23" s="526">
        <v>236</v>
      </c>
      <c r="P23" s="527">
        <v>219</v>
      </c>
      <c r="Q23" s="528">
        <f t="shared" si="3"/>
        <v>455</v>
      </c>
      <c r="R23"/>
    </row>
    <row r="24" spans="1:18" s="479" customFormat="1" ht="16.149999999999999" customHeight="1">
      <c r="A24" s="1768"/>
      <c r="B24" s="543" t="s">
        <v>116</v>
      </c>
      <c r="C24" s="530">
        <v>1073</v>
      </c>
      <c r="D24" s="530">
        <v>1010</v>
      </c>
      <c r="E24" s="531">
        <v>2083</v>
      </c>
      <c r="F24" s="530">
        <v>1012</v>
      </c>
      <c r="G24" s="530">
        <v>943</v>
      </c>
      <c r="H24" s="533">
        <v>1955</v>
      </c>
      <c r="I24" s="530">
        <v>957</v>
      </c>
      <c r="J24" s="530">
        <v>899</v>
      </c>
      <c r="K24" s="533">
        <v>1856</v>
      </c>
      <c r="L24" s="530">
        <v>910</v>
      </c>
      <c r="M24" s="530">
        <v>839</v>
      </c>
      <c r="N24" s="533">
        <v>1749</v>
      </c>
      <c r="O24" s="530">
        <f>SUM(O19:O23)</f>
        <v>848</v>
      </c>
      <c r="P24" s="530">
        <f>SUM(P19:P23)</f>
        <v>830</v>
      </c>
      <c r="Q24" s="533">
        <f>SUM(Q19:Q23)</f>
        <v>1678</v>
      </c>
      <c r="R24"/>
    </row>
    <row r="25" spans="1:18" ht="14.25" customHeight="1">
      <c r="A25" s="1768"/>
      <c r="B25" s="525">
        <v>15</v>
      </c>
      <c r="C25" s="526">
        <v>243</v>
      </c>
      <c r="D25" s="527">
        <v>272</v>
      </c>
      <c r="E25" s="544">
        <v>515</v>
      </c>
      <c r="F25" s="526">
        <v>253</v>
      </c>
      <c r="G25" s="527">
        <v>263</v>
      </c>
      <c r="H25" s="544">
        <v>516</v>
      </c>
      <c r="I25" s="526">
        <v>224</v>
      </c>
      <c r="J25" s="527">
        <v>237</v>
      </c>
      <c r="K25" s="544">
        <v>461</v>
      </c>
      <c r="L25" s="526">
        <v>224</v>
      </c>
      <c r="M25" s="527">
        <v>248</v>
      </c>
      <c r="N25" s="544">
        <v>472</v>
      </c>
      <c r="O25" s="526">
        <v>218</v>
      </c>
      <c r="P25" s="527">
        <v>213</v>
      </c>
      <c r="Q25" s="528">
        <f t="shared" ref="Q25:Q29" si="4">O25+P25</f>
        <v>431</v>
      </c>
      <c r="R25"/>
    </row>
    <row r="26" spans="1:18" ht="14.25" customHeight="1">
      <c r="A26" s="1768"/>
      <c r="B26" s="525">
        <v>16</v>
      </c>
      <c r="C26" s="526">
        <v>283</v>
      </c>
      <c r="D26" s="527">
        <v>262</v>
      </c>
      <c r="E26" s="528">
        <v>545</v>
      </c>
      <c r="F26" s="526">
        <v>241</v>
      </c>
      <c r="G26" s="527">
        <v>255</v>
      </c>
      <c r="H26" s="528">
        <v>496</v>
      </c>
      <c r="I26" s="526">
        <v>250</v>
      </c>
      <c r="J26" s="527">
        <v>281</v>
      </c>
      <c r="K26" s="528">
        <v>531</v>
      </c>
      <c r="L26" s="526">
        <v>230</v>
      </c>
      <c r="M26" s="527">
        <v>240</v>
      </c>
      <c r="N26" s="528">
        <v>470</v>
      </c>
      <c r="O26" s="526">
        <v>208</v>
      </c>
      <c r="P26" s="527">
        <v>227</v>
      </c>
      <c r="Q26" s="528">
        <f t="shared" si="4"/>
        <v>435</v>
      </c>
      <c r="R26"/>
    </row>
    <row r="27" spans="1:18" ht="14.25" customHeight="1">
      <c r="A27" s="1768"/>
      <c r="B27" s="525">
        <v>17</v>
      </c>
      <c r="C27" s="526">
        <v>253</v>
      </c>
      <c r="D27" s="527">
        <v>290</v>
      </c>
      <c r="E27" s="528">
        <v>543</v>
      </c>
      <c r="F27" s="526">
        <v>228</v>
      </c>
      <c r="G27" s="527">
        <v>243</v>
      </c>
      <c r="H27" s="528">
        <v>471</v>
      </c>
      <c r="I27" s="526">
        <v>208</v>
      </c>
      <c r="J27" s="527">
        <v>257</v>
      </c>
      <c r="K27" s="528">
        <v>465</v>
      </c>
      <c r="L27" s="526">
        <v>222</v>
      </c>
      <c r="M27" s="527">
        <v>249</v>
      </c>
      <c r="N27" s="528">
        <v>471</v>
      </c>
      <c r="O27" s="526">
        <v>171</v>
      </c>
      <c r="P27" s="527">
        <v>192</v>
      </c>
      <c r="Q27" s="528">
        <f t="shared" si="4"/>
        <v>363</v>
      </c>
      <c r="R27"/>
    </row>
    <row r="28" spans="1:18" ht="14.25" customHeight="1">
      <c r="A28" s="1768"/>
      <c r="B28" s="525">
        <v>18</v>
      </c>
      <c r="C28" s="526">
        <v>178</v>
      </c>
      <c r="D28" s="527">
        <v>207</v>
      </c>
      <c r="E28" s="528">
        <v>385</v>
      </c>
      <c r="F28" s="526">
        <v>173</v>
      </c>
      <c r="G28" s="527">
        <v>193</v>
      </c>
      <c r="H28" s="528">
        <v>366</v>
      </c>
      <c r="I28" s="526">
        <v>166</v>
      </c>
      <c r="J28" s="527">
        <v>184</v>
      </c>
      <c r="K28" s="528">
        <v>350</v>
      </c>
      <c r="L28" s="526">
        <v>140</v>
      </c>
      <c r="M28" s="527">
        <v>171</v>
      </c>
      <c r="N28" s="528">
        <v>311</v>
      </c>
      <c r="O28" s="526">
        <v>125</v>
      </c>
      <c r="P28" s="527">
        <v>154</v>
      </c>
      <c r="Q28" s="528">
        <f t="shared" si="4"/>
        <v>279</v>
      </c>
      <c r="R28"/>
    </row>
    <row r="29" spans="1:18" ht="14.25" customHeight="1">
      <c r="A29" s="1768"/>
      <c r="B29" s="525">
        <v>19</v>
      </c>
      <c r="C29" s="526">
        <v>122</v>
      </c>
      <c r="D29" s="527">
        <v>127</v>
      </c>
      <c r="E29" s="528">
        <v>249</v>
      </c>
      <c r="F29" s="526">
        <v>101</v>
      </c>
      <c r="G29" s="527">
        <v>102</v>
      </c>
      <c r="H29" s="528">
        <v>203</v>
      </c>
      <c r="I29" s="526">
        <v>105</v>
      </c>
      <c r="J29" s="527">
        <v>110</v>
      </c>
      <c r="K29" s="528">
        <v>215</v>
      </c>
      <c r="L29" s="526">
        <v>85</v>
      </c>
      <c r="M29" s="527">
        <v>94</v>
      </c>
      <c r="N29" s="528">
        <v>179</v>
      </c>
      <c r="O29" s="526">
        <v>63</v>
      </c>
      <c r="P29" s="527">
        <v>67</v>
      </c>
      <c r="Q29" s="528">
        <f t="shared" si="4"/>
        <v>130</v>
      </c>
      <c r="R29"/>
    </row>
    <row r="30" spans="1:18" s="479" customFormat="1" ht="16.149999999999999" customHeight="1" thickBot="1">
      <c r="A30" s="1768"/>
      <c r="B30" s="534" t="s">
        <v>117</v>
      </c>
      <c r="C30" s="535">
        <v>1079</v>
      </c>
      <c r="D30" s="535">
        <v>1158</v>
      </c>
      <c r="E30" s="536">
        <v>2237</v>
      </c>
      <c r="F30" s="535">
        <v>996</v>
      </c>
      <c r="G30" s="535">
        <v>1056</v>
      </c>
      <c r="H30" s="537">
        <v>2052</v>
      </c>
      <c r="I30" s="535">
        <v>953</v>
      </c>
      <c r="J30" s="535">
        <v>1069</v>
      </c>
      <c r="K30" s="536">
        <v>2022</v>
      </c>
      <c r="L30" s="535">
        <v>901</v>
      </c>
      <c r="M30" s="620">
        <v>1002</v>
      </c>
      <c r="N30" s="536">
        <v>1903</v>
      </c>
      <c r="O30" s="530">
        <f>SUM(O25:O29)</f>
        <v>785</v>
      </c>
      <c r="P30" s="530">
        <f>SUM(P25:P29)</f>
        <v>853</v>
      </c>
      <c r="Q30" s="533">
        <f>SUM(Q25:Q29)</f>
        <v>1638</v>
      </c>
      <c r="R30"/>
    </row>
    <row r="31" spans="1:18" s="479" customFormat="1" ht="16.149999999999999" customHeight="1" thickBot="1">
      <c r="A31" s="1768"/>
      <c r="B31" s="545" t="s">
        <v>151</v>
      </c>
      <c r="C31" s="546">
        <v>2152</v>
      </c>
      <c r="D31" s="546">
        <v>2168</v>
      </c>
      <c r="E31" s="547">
        <v>4320</v>
      </c>
      <c r="F31" s="546">
        <v>2008</v>
      </c>
      <c r="G31" s="546">
        <v>1999</v>
      </c>
      <c r="H31" s="548">
        <v>4007</v>
      </c>
      <c r="I31" s="546">
        <v>1910</v>
      </c>
      <c r="J31" s="546">
        <v>1968</v>
      </c>
      <c r="K31" s="547">
        <v>3878</v>
      </c>
      <c r="L31" s="546">
        <v>1811</v>
      </c>
      <c r="M31" s="546">
        <v>1841</v>
      </c>
      <c r="N31" s="547">
        <v>3652</v>
      </c>
      <c r="O31" s="539">
        <f>O24+O30</f>
        <v>1633</v>
      </c>
      <c r="P31" s="539">
        <f t="shared" ref="P31:Q31" si="5">P24+P30</f>
        <v>1683</v>
      </c>
      <c r="Q31" s="540">
        <f t="shared" si="5"/>
        <v>3316</v>
      </c>
      <c r="R31"/>
    </row>
    <row r="32" spans="1:18" s="479" customFormat="1" ht="16.149999999999999" customHeight="1" thickTop="1" thickBot="1">
      <c r="A32" s="1768"/>
      <c r="B32" s="549" t="s">
        <v>102</v>
      </c>
      <c r="C32" s="550">
        <v>2633</v>
      </c>
      <c r="D32" s="550">
        <v>2611</v>
      </c>
      <c r="E32" s="552">
        <v>5244</v>
      </c>
      <c r="F32" s="550">
        <v>2449</v>
      </c>
      <c r="G32" s="550">
        <v>2439</v>
      </c>
      <c r="H32" s="553">
        <v>4888</v>
      </c>
      <c r="I32" s="550">
        <v>2319</v>
      </c>
      <c r="J32" s="550">
        <v>2392</v>
      </c>
      <c r="K32" s="552">
        <v>4711</v>
      </c>
      <c r="L32" s="550">
        <v>2197</v>
      </c>
      <c r="M32" s="550">
        <v>2263</v>
      </c>
      <c r="N32" s="552">
        <v>4460</v>
      </c>
      <c r="O32" s="550">
        <f>O18+O31</f>
        <v>2030</v>
      </c>
      <c r="P32" s="550">
        <f t="shared" ref="P32:Q32" si="6">P18+P31</f>
        <v>2088</v>
      </c>
      <c r="Q32" s="552">
        <f t="shared" si="6"/>
        <v>4118</v>
      </c>
      <c r="R32"/>
    </row>
    <row r="33" spans="1:15" s="1620" customFormat="1" ht="17.25" customHeight="1" thickTop="1">
      <c r="A33" s="1768"/>
      <c r="B33" s="1544" t="s">
        <v>854</v>
      </c>
      <c r="C33" s="491"/>
      <c r="D33" s="491"/>
      <c r="E33" s="491"/>
      <c r="F33" s="491"/>
      <c r="G33" s="491"/>
      <c r="H33" s="491"/>
      <c r="I33" s="491"/>
      <c r="J33" s="491"/>
      <c r="K33" s="491"/>
      <c r="L33" s="491"/>
      <c r="O33" s="491"/>
    </row>
    <row r="34" spans="1:15" ht="17.25" customHeight="1">
      <c r="A34" s="1629"/>
      <c r="B34" s="554" t="s">
        <v>88</v>
      </c>
    </row>
    <row r="35" spans="1:15" ht="21.95" customHeight="1">
      <c r="B35" s="227"/>
    </row>
  </sheetData>
  <mergeCells count="2">
    <mergeCell ref="A1:B1"/>
    <mergeCell ref="A2:A33"/>
  </mergeCells>
  <hyperlinks>
    <hyperlink ref="A1:B1" location="CONTENTS!A1" display="Back to contents" xr:uid="{00000000-0004-0000-1B00-000000000000}"/>
  </hyperlinks>
  <pageMargins left="0.4" right="0.4" top="0.4" bottom="0.4" header="0.22" footer="0.12"/>
  <pageSetup paperSize="9" orientation="landscape" horizontalDpi="4294967294" verticalDpi="4294967294"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Q34"/>
  <sheetViews>
    <sheetView workbookViewId="0">
      <selection sqref="A1:B1"/>
    </sheetView>
  </sheetViews>
  <sheetFormatPr defaultColWidth="10" defaultRowHeight="15.75"/>
  <cols>
    <col min="1" max="1" width="5.28515625" style="2" customWidth="1"/>
    <col min="2" max="2" width="12.28515625" style="2" customWidth="1"/>
    <col min="3" max="17" width="8.140625" style="2" customWidth="1"/>
    <col min="18" max="16384" width="10" style="2"/>
  </cols>
  <sheetData>
    <row r="1" spans="1:17">
      <c r="A1" s="1734" t="s">
        <v>3</v>
      </c>
      <c r="B1" s="1734"/>
    </row>
    <row r="2" spans="1:17" ht="19.5" customHeight="1">
      <c r="A2" s="1768"/>
      <c r="B2" s="521" t="s">
        <v>628</v>
      </c>
      <c r="C2" s="1"/>
      <c r="D2" s="1"/>
      <c r="E2" s="1"/>
      <c r="F2" s="1"/>
      <c r="G2" s="1"/>
      <c r="H2" s="1"/>
      <c r="I2" s="1"/>
      <c r="J2" s="1"/>
      <c r="K2" s="1"/>
      <c r="L2" s="1"/>
      <c r="M2" s="1"/>
      <c r="N2" s="1"/>
      <c r="O2" s="1"/>
      <c r="P2" s="1"/>
      <c r="Q2" s="1"/>
    </row>
    <row r="3" spans="1:17" ht="18.75" customHeight="1" thickBot="1">
      <c r="A3" s="1768"/>
      <c r="B3" s="521" t="s">
        <v>708</v>
      </c>
      <c r="C3" s="1"/>
      <c r="D3" s="1"/>
      <c r="E3" s="1"/>
      <c r="F3" s="1"/>
      <c r="G3" s="1"/>
      <c r="H3" s="1"/>
      <c r="I3" s="1"/>
      <c r="J3" s="1"/>
      <c r="K3" s="1"/>
      <c r="L3" s="1"/>
      <c r="M3" s="1"/>
      <c r="N3" s="1"/>
      <c r="O3" s="1"/>
      <c r="P3" s="1"/>
      <c r="Q3" s="1"/>
    </row>
    <row r="4" spans="1:17" ht="27" customHeight="1" thickBot="1">
      <c r="A4" s="1768"/>
      <c r="B4" s="1625" t="s">
        <v>150</v>
      </c>
      <c r="C4" s="555"/>
      <c r="D4" s="1627" t="s">
        <v>73</v>
      </c>
      <c r="E4" s="556"/>
      <c r="F4" s="555"/>
      <c r="G4" s="1627" t="s">
        <v>54</v>
      </c>
      <c r="H4" s="556"/>
      <c r="I4" s="555"/>
      <c r="J4" s="1627" t="s">
        <v>621</v>
      </c>
      <c r="K4" s="556"/>
      <c r="L4" s="555"/>
      <c r="M4" s="1627" t="s">
        <v>686</v>
      </c>
      <c r="N4" s="556"/>
      <c r="O4" s="555"/>
      <c r="P4" s="1627" t="s">
        <v>694</v>
      </c>
      <c r="Q4" s="556"/>
    </row>
    <row r="5" spans="1:17" ht="30.75" customHeight="1" thickBot="1">
      <c r="A5" s="1768"/>
      <c r="B5" s="1631" t="s">
        <v>5</v>
      </c>
      <c r="C5" s="235" t="s">
        <v>0</v>
      </c>
      <c r="D5" s="235" t="s">
        <v>1</v>
      </c>
      <c r="E5" s="475" t="s">
        <v>2</v>
      </c>
      <c r="F5" s="235" t="s">
        <v>0</v>
      </c>
      <c r="G5" s="235" t="s">
        <v>1</v>
      </c>
      <c r="H5" s="475" t="s">
        <v>2</v>
      </c>
      <c r="I5" s="235" t="s">
        <v>0</v>
      </c>
      <c r="J5" s="235" t="s">
        <v>1</v>
      </c>
      <c r="K5" s="475" t="s">
        <v>2</v>
      </c>
      <c r="L5" s="235" t="s">
        <v>0</v>
      </c>
      <c r="M5" s="235" t="s">
        <v>1</v>
      </c>
      <c r="N5" s="475" t="s">
        <v>2</v>
      </c>
      <c r="O5" s="235" t="s">
        <v>0</v>
      </c>
      <c r="P5" s="235" t="s">
        <v>1</v>
      </c>
      <c r="Q5" s="475" t="s">
        <v>2</v>
      </c>
    </row>
    <row r="6" spans="1:17" ht="14.25" customHeight="1">
      <c r="A6" s="1768"/>
      <c r="B6" s="557" t="s">
        <v>112</v>
      </c>
      <c r="C6" s="559">
        <v>1</v>
      </c>
      <c r="D6" s="560">
        <v>3</v>
      </c>
      <c r="E6" s="561">
        <v>4</v>
      </c>
      <c r="F6" s="562">
        <v>8</v>
      </c>
      <c r="G6" s="563">
        <v>4</v>
      </c>
      <c r="H6" s="561">
        <v>12</v>
      </c>
      <c r="I6" s="562">
        <v>2</v>
      </c>
      <c r="J6" s="563">
        <v>4</v>
      </c>
      <c r="K6" s="561">
        <v>6</v>
      </c>
      <c r="L6" s="562">
        <v>6</v>
      </c>
      <c r="M6" s="563">
        <v>1</v>
      </c>
      <c r="N6" s="561">
        <v>7</v>
      </c>
      <c r="O6" s="526">
        <v>0</v>
      </c>
      <c r="P6" s="527">
        <v>3</v>
      </c>
      <c r="Q6" s="528">
        <f>O6+P6</f>
        <v>3</v>
      </c>
    </row>
    <row r="7" spans="1:17" ht="13.5" customHeight="1">
      <c r="A7" s="1768"/>
      <c r="B7" s="557">
        <v>1</v>
      </c>
      <c r="C7" s="559">
        <v>7</v>
      </c>
      <c r="D7" s="560">
        <v>6</v>
      </c>
      <c r="E7" s="564">
        <v>13</v>
      </c>
      <c r="F7" s="559">
        <v>8</v>
      </c>
      <c r="G7" s="560">
        <v>8</v>
      </c>
      <c r="H7" s="564">
        <v>16</v>
      </c>
      <c r="I7" s="559">
        <v>10</v>
      </c>
      <c r="J7" s="560">
        <v>8</v>
      </c>
      <c r="K7" s="564">
        <v>18</v>
      </c>
      <c r="L7" s="559">
        <v>7</v>
      </c>
      <c r="M7" s="560">
        <v>9</v>
      </c>
      <c r="N7" s="564">
        <v>16</v>
      </c>
      <c r="O7" s="526">
        <v>14</v>
      </c>
      <c r="P7" s="527">
        <v>7</v>
      </c>
      <c r="Q7" s="528">
        <f t="shared" ref="Q7:Q10" si="0">O7+P7</f>
        <v>21</v>
      </c>
    </row>
    <row r="8" spans="1:17" ht="14.25" customHeight="1">
      <c r="A8" s="1768"/>
      <c r="B8" s="557">
        <v>2</v>
      </c>
      <c r="C8" s="559">
        <v>16</v>
      </c>
      <c r="D8" s="560">
        <v>21</v>
      </c>
      <c r="E8" s="564">
        <v>37</v>
      </c>
      <c r="F8" s="559">
        <v>10</v>
      </c>
      <c r="G8" s="560">
        <v>10</v>
      </c>
      <c r="H8" s="564">
        <v>20</v>
      </c>
      <c r="I8" s="559">
        <v>12</v>
      </c>
      <c r="J8" s="560">
        <v>21</v>
      </c>
      <c r="K8" s="564">
        <v>33</v>
      </c>
      <c r="L8" s="559">
        <v>15</v>
      </c>
      <c r="M8" s="560">
        <v>13</v>
      </c>
      <c r="N8" s="564">
        <v>28</v>
      </c>
      <c r="O8" s="526">
        <v>16</v>
      </c>
      <c r="P8" s="527">
        <v>16</v>
      </c>
      <c r="Q8" s="528">
        <f t="shared" si="0"/>
        <v>32</v>
      </c>
    </row>
    <row r="9" spans="1:17" ht="13.5" customHeight="1">
      <c r="A9" s="1768"/>
      <c r="B9" s="557">
        <v>3</v>
      </c>
      <c r="C9" s="559">
        <v>22</v>
      </c>
      <c r="D9" s="560">
        <v>21</v>
      </c>
      <c r="E9" s="564">
        <v>43</v>
      </c>
      <c r="F9" s="559">
        <v>23</v>
      </c>
      <c r="G9" s="560">
        <v>32</v>
      </c>
      <c r="H9" s="564">
        <v>55</v>
      </c>
      <c r="I9" s="559">
        <v>12</v>
      </c>
      <c r="J9" s="560">
        <v>16</v>
      </c>
      <c r="K9" s="564">
        <v>28</v>
      </c>
      <c r="L9" s="559">
        <v>21</v>
      </c>
      <c r="M9" s="560">
        <v>27</v>
      </c>
      <c r="N9" s="564">
        <v>48</v>
      </c>
      <c r="O9" s="526">
        <v>23</v>
      </c>
      <c r="P9" s="527">
        <v>20</v>
      </c>
      <c r="Q9" s="528">
        <f t="shared" si="0"/>
        <v>43</v>
      </c>
    </row>
    <row r="10" spans="1:17" ht="13.5" customHeight="1">
      <c r="A10" s="1768"/>
      <c r="B10" s="557">
        <v>4</v>
      </c>
      <c r="C10" s="559">
        <v>26</v>
      </c>
      <c r="D10" s="560">
        <v>39</v>
      </c>
      <c r="E10" s="564">
        <v>65</v>
      </c>
      <c r="F10" s="559">
        <v>25</v>
      </c>
      <c r="G10" s="560">
        <v>26</v>
      </c>
      <c r="H10" s="564">
        <v>51</v>
      </c>
      <c r="I10" s="559">
        <v>32</v>
      </c>
      <c r="J10" s="560">
        <v>40</v>
      </c>
      <c r="K10" s="564">
        <v>72</v>
      </c>
      <c r="L10" s="559">
        <v>18</v>
      </c>
      <c r="M10" s="560">
        <v>29</v>
      </c>
      <c r="N10" s="564">
        <v>47</v>
      </c>
      <c r="O10" s="526">
        <v>29</v>
      </c>
      <c r="P10" s="527">
        <v>34</v>
      </c>
      <c r="Q10" s="528">
        <f t="shared" si="0"/>
        <v>63</v>
      </c>
    </row>
    <row r="11" spans="1:17" s="479" customFormat="1" ht="15" customHeight="1">
      <c r="A11" s="1768"/>
      <c r="B11" s="565" t="s">
        <v>113</v>
      </c>
      <c r="C11" s="566">
        <v>72</v>
      </c>
      <c r="D11" s="567">
        <v>90</v>
      </c>
      <c r="E11" s="569">
        <v>162</v>
      </c>
      <c r="F11" s="566">
        <v>74</v>
      </c>
      <c r="G11" s="567">
        <v>80</v>
      </c>
      <c r="H11" s="568">
        <v>154</v>
      </c>
      <c r="I11" s="566">
        <v>68</v>
      </c>
      <c r="J11" s="567">
        <v>89</v>
      </c>
      <c r="K11" s="568">
        <v>157</v>
      </c>
      <c r="L11" s="566">
        <v>67</v>
      </c>
      <c r="M11" s="567">
        <v>79</v>
      </c>
      <c r="N11" s="568">
        <v>146</v>
      </c>
      <c r="O11" s="530">
        <f>SUM(O6:O10)</f>
        <v>82</v>
      </c>
      <c r="P11" s="530">
        <f>SUM(P6:P10)</f>
        <v>80</v>
      </c>
      <c r="Q11" s="533">
        <f>SUM(Q6:Q10)</f>
        <v>162</v>
      </c>
    </row>
    <row r="12" spans="1:17" ht="14.25" customHeight="1">
      <c r="A12" s="1768"/>
      <c r="B12" s="525">
        <v>5</v>
      </c>
      <c r="C12" s="559">
        <v>46</v>
      </c>
      <c r="D12" s="560">
        <v>41</v>
      </c>
      <c r="E12" s="564">
        <v>87</v>
      </c>
      <c r="F12" s="559">
        <v>36</v>
      </c>
      <c r="G12" s="560">
        <v>50</v>
      </c>
      <c r="H12" s="564">
        <v>86</v>
      </c>
      <c r="I12" s="559">
        <v>32</v>
      </c>
      <c r="J12" s="560">
        <v>39</v>
      </c>
      <c r="K12" s="564">
        <v>71</v>
      </c>
      <c r="L12" s="559">
        <v>43</v>
      </c>
      <c r="M12" s="560">
        <v>44</v>
      </c>
      <c r="N12" s="564">
        <v>87</v>
      </c>
      <c r="O12" s="526">
        <v>26</v>
      </c>
      <c r="P12" s="527">
        <v>34</v>
      </c>
      <c r="Q12" s="528">
        <f t="shared" ref="Q12:Q16" si="1">O12+P12</f>
        <v>60</v>
      </c>
    </row>
    <row r="13" spans="1:17" ht="14.25" customHeight="1">
      <c r="A13" s="1768"/>
      <c r="B13" s="525">
        <v>6</v>
      </c>
      <c r="C13" s="559">
        <v>51</v>
      </c>
      <c r="D13" s="560">
        <v>52</v>
      </c>
      <c r="E13" s="564">
        <v>103</v>
      </c>
      <c r="F13" s="559">
        <v>59</v>
      </c>
      <c r="G13" s="560">
        <v>52</v>
      </c>
      <c r="H13" s="564">
        <v>111</v>
      </c>
      <c r="I13" s="559">
        <v>46</v>
      </c>
      <c r="J13" s="560">
        <v>55</v>
      </c>
      <c r="K13" s="564">
        <v>101</v>
      </c>
      <c r="L13" s="559">
        <v>44</v>
      </c>
      <c r="M13" s="560">
        <v>51</v>
      </c>
      <c r="N13" s="564">
        <v>95</v>
      </c>
      <c r="O13" s="526">
        <v>53</v>
      </c>
      <c r="P13" s="527">
        <v>52</v>
      </c>
      <c r="Q13" s="528">
        <f t="shared" si="1"/>
        <v>105</v>
      </c>
    </row>
    <row r="14" spans="1:17" ht="14.25" customHeight="1">
      <c r="A14" s="1768"/>
      <c r="B14" s="525">
        <v>7</v>
      </c>
      <c r="C14" s="559">
        <v>77</v>
      </c>
      <c r="D14" s="560">
        <v>57</v>
      </c>
      <c r="E14" s="564">
        <v>134</v>
      </c>
      <c r="F14" s="559">
        <v>56</v>
      </c>
      <c r="G14" s="560">
        <v>65</v>
      </c>
      <c r="H14" s="564">
        <v>121</v>
      </c>
      <c r="I14" s="559">
        <v>72</v>
      </c>
      <c r="J14" s="560">
        <v>60</v>
      </c>
      <c r="K14" s="564">
        <v>132</v>
      </c>
      <c r="L14" s="559">
        <v>56</v>
      </c>
      <c r="M14" s="560">
        <v>64</v>
      </c>
      <c r="N14" s="564">
        <v>120</v>
      </c>
      <c r="O14" s="526">
        <v>54</v>
      </c>
      <c r="P14" s="527">
        <v>68</v>
      </c>
      <c r="Q14" s="528">
        <f t="shared" si="1"/>
        <v>122</v>
      </c>
    </row>
    <row r="15" spans="1:17" ht="14.25" customHeight="1">
      <c r="A15" s="1768"/>
      <c r="B15" s="525">
        <v>8</v>
      </c>
      <c r="C15" s="559">
        <v>101</v>
      </c>
      <c r="D15" s="560">
        <v>87</v>
      </c>
      <c r="E15" s="564">
        <v>188</v>
      </c>
      <c r="F15" s="559">
        <v>93</v>
      </c>
      <c r="G15" s="560">
        <v>70</v>
      </c>
      <c r="H15" s="564">
        <v>163</v>
      </c>
      <c r="I15" s="559">
        <v>68</v>
      </c>
      <c r="J15" s="560">
        <v>80</v>
      </c>
      <c r="K15" s="564">
        <v>148</v>
      </c>
      <c r="L15" s="559">
        <v>82</v>
      </c>
      <c r="M15" s="560">
        <v>75</v>
      </c>
      <c r="N15" s="564">
        <v>157</v>
      </c>
      <c r="O15" s="526">
        <v>64</v>
      </c>
      <c r="P15" s="527">
        <v>75</v>
      </c>
      <c r="Q15" s="528">
        <f t="shared" si="1"/>
        <v>139</v>
      </c>
    </row>
    <row r="16" spans="1:17" ht="14.25" customHeight="1">
      <c r="A16" s="1768"/>
      <c r="B16" s="525">
        <v>9</v>
      </c>
      <c r="C16" s="559">
        <v>116</v>
      </c>
      <c r="D16" s="560">
        <v>101</v>
      </c>
      <c r="E16" s="564">
        <v>217</v>
      </c>
      <c r="F16" s="559">
        <v>108</v>
      </c>
      <c r="G16" s="560">
        <v>108</v>
      </c>
      <c r="H16" s="564">
        <v>216</v>
      </c>
      <c r="I16" s="559">
        <v>107</v>
      </c>
      <c r="J16" s="560">
        <v>85</v>
      </c>
      <c r="K16" s="564">
        <v>192</v>
      </c>
      <c r="L16" s="559">
        <v>75</v>
      </c>
      <c r="M16" s="560">
        <v>91</v>
      </c>
      <c r="N16" s="564">
        <v>166</v>
      </c>
      <c r="O16" s="526">
        <v>98</v>
      </c>
      <c r="P16" s="527">
        <v>78</v>
      </c>
      <c r="Q16" s="528">
        <f t="shared" si="1"/>
        <v>176</v>
      </c>
    </row>
    <row r="17" spans="1:17" s="479" customFormat="1" ht="15" customHeight="1" thickBot="1">
      <c r="A17" s="1768"/>
      <c r="B17" s="570" t="s">
        <v>114</v>
      </c>
      <c r="C17" s="571">
        <v>391</v>
      </c>
      <c r="D17" s="572">
        <v>338</v>
      </c>
      <c r="E17" s="574">
        <v>729</v>
      </c>
      <c r="F17" s="571">
        <v>352</v>
      </c>
      <c r="G17" s="572">
        <v>345</v>
      </c>
      <c r="H17" s="573">
        <v>697</v>
      </c>
      <c r="I17" s="571">
        <v>325</v>
      </c>
      <c r="J17" s="572">
        <v>319</v>
      </c>
      <c r="K17" s="573">
        <v>644</v>
      </c>
      <c r="L17" s="571">
        <v>300</v>
      </c>
      <c r="M17" s="572">
        <v>325</v>
      </c>
      <c r="N17" s="573">
        <v>625</v>
      </c>
      <c r="O17" s="530">
        <f>SUM(O12:O16)</f>
        <v>295</v>
      </c>
      <c r="P17" s="530">
        <f>SUM(P12:P16)</f>
        <v>307</v>
      </c>
      <c r="Q17" s="533">
        <f>SUM(Q12:Q16)</f>
        <v>602</v>
      </c>
    </row>
    <row r="18" spans="1:17" s="479" customFormat="1" ht="15" customHeight="1" thickBot="1">
      <c r="A18" s="1768"/>
      <c r="B18" s="1626" t="s">
        <v>115</v>
      </c>
      <c r="C18" s="575">
        <v>463</v>
      </c>
      <c r="D18" s="578">
        <v>428</v>
      </c>
      <c r="E18" s="579">
        <v>891</v>
      </c>
      <c r="F18" s="575">
        <v>426</v>
      </c>
      <c r="G18" s="576">
        <v>425</v>
      </c>
      <c r="H18" s="577">
        <v>851</v>
      </c>
      <c r="I18" s="575">
        <v>393</v>
      </c>
      <c r="J18" s="576">
        <v>408</v>
      </c>
      <c r="K18" s="577">
        <v>801</v>
      </c>
      <c r="L18" s="575">
        <v>367</v>
      </c>
      <c r="M18" s="576">
        <v>404</v>
      </c>
      <c r="N18" s="577">
        <v>771</v>
      </c>
      <c r="O18" s="539">
        <f>O11+O17</f>
        <v>377</v>
      </c>
      <c r="P18" s="539">
        <f t="shared" ref="P18:Q18" si="2">P11+P17</f>
        <v>387</v>
      </c>
      <c r="Q18" s="540">
        <f t="shared" si="2"/>
        <v>764</v>
      </c>
    </row>
    <row r="19" spans="1:17" ht="13.5" customHeight="1">
      <c r="A19" s="1768"/>
      <c r="B19" s="557">
        <v>10</v>
      </c>
      <c r="C19" s="559">
        <v>145</v>
      </c>
      <c r="D19" s="560">
        <v>131</v>
      </c>
      <c r="E19" s="558">
        <v>276</v>
      </c>
      <c r="F19" s="559">
        <v>127</v>
      </c>
      <c r="G19" s="560">
        <v>112</v>
      </c>
      <c r="H19" s="558">
        <v>239</v>
      </c>
      <c r="I19" s="559">
        <v>117</v>
      </c>
      <c r="J19" s="560">
        <v>121</v>
      </c>
      <c r="K19" s="558">
        <v>238</v>
      </c>
      <c r="L19" s="559">
        <v>128</v>
      </c>
      <c r="M19" s="560">
        <v>108</v>
      </c>
      <c r="N19" s="558">
        <v>236</v>
      </c>
      <c r="O19" s="526">
        <v>99</v>
      </c>
      <c r="P19" s="527">
        <v>112</v>
      </c>
      <c r="Q19" s="528">
        <f t="shared" ref="Q19:Q23" si="3">O19+P19</f>
        <v>211</v>
      </c>
    </row>
    <row r="20" spans="1:17" ht="14.25" customHeight="1">
      <c r="A20" s="1768"/>
      <c r="B20" s="557">
        <v>11</v>
      </c>
      <c r="C20" s="559">
        <v>169</v>
      </c>
      <c r="D20" s="560">
        <v>151</v>
      </c>
      <c r="E20" s="558">
        <v>320</v>
      </c>
      <c r="F20" s="559">
        <v>168</v>
      </c>
      <c r="G20" s="560">
        <v>148</v>
      </c>
      <c r="H20" s="558">
        <v>316</v>
      </c>
      <c r="I20" s="559">
        <v>148</v>
      </c>
      <c r="J20" s="560">
        <v>135</v>
      </c>
      <c r="K20" s="558">
        <v>283</v>
      </c>
      <c r="L20" s="559">
        <v>131</v>
      </c>
      <c r="M20" s="560">
        <v>142</v>
      </c>
      <c r="N20" s="558">
        <v>273</v>
      </c>
      <c r="O20" s="526">
        <v>146</v>
      </c>
      <c r="P20" s="527">
        <v>130</v>
      </c>
      <c r="Q20" s="528">
        <f t="shared" si="3"/>
        <v>276</v>
      </c>
    </row>
    <row r="21" spans="1:17" ht="14.25" customHeight="1">
      <c r="A21" s="1768"/>
      <c r="B21" s="557">
        <v>12</v>
      </c>
      <c r="C21" s="559">
        <v>206</v>
      </c>
      <c r="D21" s="560">
        <v>198</v>
      </c>
      <c r="E21" s="558">
        <v>404</v>
      </c>
      <c r="F21" s="559">
        <v>190</v>
      </c>
      <c r="G21" s="560">
        <v>173</v>
      </c>
      <c r="H21" s="558">
        <v>363</v>
      </c>
      <c r="I21" s="559">
        <v>195</v>
      </c>
      <c r="J21" s="560">
        <v>161</v>
      </c>
      <c r="K21" s="558">
        <v>356</v>
      </c>
      <c r="L21" s="559">
        <v>167</v>
      </c>
      <c r="M21" s="560">
        <v>161</v>
      </c>
      <c r="N21" s="558">
        <v>328</v>
      </c>
      <c r="O21" s="526">
        <v>162</v>
      </c>
      <c r="P21" s="527">
        <v>162</v>
      </c>
      <c r="Q21" s="528">
        <f t="shared" si="3"/>
        <v>324</v>
      </c>
    </row>
    <row r="22" spans="1:17" ht="13.5" customHeight="1">
      <c r="A22" s="1768"/>
      <c r="B22" s="557">
        <v>13</v>
      </c>
      <c r="C22" s="559">
        <v>224</v>
      </c>
      <c r="D22" s="560">
        <v>233</v>
      </c>
      <c r="E22" s="558">
        <v>457</v>
      </c>
      <c r="F22" s="559">
        <v>227</v>
      </c>
      <c r="G22" s="560">
        <v>221</v>
      </c>
      <c r="H22" s="558">
        <v>448</v>
      </c>
      <c r="I22" s="559">
        <v>211</v>
      </c>
      <c r="J22" s="560">
        <v>193</v>
      </c>
      <c r="K22" s="558">
        <v>404</v>
      </c>
      <c r="L22" s="559">
        <v>213</v>
      </c>
      <c r="M22" s="560">
        <v>177</v>
      </c>
      <c r="N22" s="558">
        <v>390</v>
      </c>
      <c r="O22" s="526">
        <v>183</v>
      </c>
      <c r="P22" s="527">
        <v>186</v>
      </c>
      <c r="Q22" s="528">
        <f t="shared" si="3"/>
        <v>369</v>
      </c>
    </row>
    <row r="23" spans="1:17" ht="13.5" customHeight="1">
      <c r="A23" s="1768"/>
      <c r="B23" s="557">
        <v>14</v>
      </c>
      <c r="C23" s="559">
        <v>293</v>
      </c>
      <c r="D23" s="560">
        <v>265</v>
      </c>
      <c r="E23" s="558">
        <v>558</v>
      </c>
      <c r="F23" s="559">
        <v>260</v>
      </c>
      <c r="G23" s="560">
        <v>252</v>
      </c>
      <c r="H23" s="558">
        <v>512</v>
      </c>
      <c r="I23" s="559">
        <v>246</v>
      </c>
      <c r="J23" s="560">
        <v>254</v>
      </c>
      <c r="K23" s="558">
        <v>500</v>
      </c>
      <c r="L23" s="559">
        <v>230</v>
      </c>
      <c r="M23" s="560">
        <v>219</v>
      </c>
      <c r="N23" s="558">
        <v>449</v>
      </c>
      <c r="O23" s="526">
        <v>229</v>
      </c>
      <c r="P23" s="527">
        <v>212</v>
      </c>
      <c r="Q23" s="528">
        <f t="shared" si="3"/>
        <v>441</v>
      </c>
    </row>
    <row r="24" spans="1:17" s="479" customFormat="1" ht="15" customHeight="1">
      <c r="A24" s="1768"/>
      <c r="B24" s="543" t="s">
        <v>116</v>
      </c>
      <c r="C24" s="566">
        <v>1037</v>
      </c>
      <c r="D24" s="567">
        <v>978</v>
      </c>
      <c r="E24" s="568">
        <v>2015</v>
      </c>
      <c r="F24" s="566">
        <v>972</v>
      </c>
      <c r="G24" s="567">
        <v>906</v>
      </c>
      <c r="H24" s="569">
        <v>1878</v>
      </c>
      <c r="I24" s="566">
        <v>917</v>
      </c>
      <c r="J24" s="567">
        <v>864</v>
      </c>
      <c r="K24" s="569">
        <v>1781</v>
      </c>
      <c r="L24" s="566">
        <v>869</v>
      </c>
      <c r="M24" s="567">
        <v>807</v>
      </c>
      <c r="N24" s="569">
        <v>1676</v>
      </c>
      <c r="O24" s="530">
        <f>SUM(O19:O23)</f>
        <v>819</v>
      </c>
      <c r="P24" s="530">
        <f>SUM(P19:P23)</f>
        <v>802</v>
      </c>
      <c r="Q24" s="533">
        <f>SUM(Q19:Q23)</f>
        <v>1621</v>
      </c>
    </row>
    <row r="25" spans="1:17" ht="13.5" customHeight="1">
      <c r="A25" s="1768"/>
      <c r="B25" s="557">
        <v>15</v>
      </c>
      <c r="C25" s="559">
        <v>233</v>
      </c>
      <c r="D25" s="560">
        <v>266</v>
      </c>
      <c r="E25" s="580">
        <v>499</v>
      </c>
      <c r="F25" s="559">
        <v>245</v>
      </c>
      <c r="G25" s="560">
        <v>256</v>
      </c>
      <c r="H25" s="580">
        <v>501</v>
      </c>
      <c r="I25" s="559">
        <v>220</v>
      </c>
      <c r="J25" s="560">
        <v>229</v>
      </c>
      <c r="K25" s="580">
        <v>449</v>
      </c>
      <c r="L25" s="559">
        <v>212</v>
      </c>
      <c r="M25" s="560">
        <v>237</v>
      </c>
      <c r="N25" s="580">
        <v>449</v>
      </c>
      <c r="O25" s="526">
        <v>203</v>
      </c>
      <c r="P25" s="527">
        <v>201</v>
      </c>
      <c r="Q25" s="528">
        <f t="shared" ref="Q25:Q29" si="4">O25+P25</f>
        <v>404</v>
      </c>
    </row>
    <row r="26" spans="1:17" ht="13.5" customHeight="1">
      <c r="A26" s="1768"/>
      <c r="B26" s="557">
        <v>16</v>
      </c>
      <c r="C26" s="559">
        <v>270</v>
      </c>
      <c r="D26" s="560">
        <v>252</v>
      </c>
      <c r="E26" s="558">
        <v>522</v>
      </c>
      <c r="F26" s="559">
        <v>226</v>
      </c>
      <c r="G26" s="560">
        <v>249</v>
      </c>
      <c r="H26" s="558">
        <v>475</v>
      </c>
      <c r="I26" s="559">
        <v>244</v>
      </c>
      <c r="J26" s="560">
        <v>275</v>
      </c>
      <c r="K26" s="558">
        <v>519</v>
      </c>
      <c r="L26" s="559">
        <v>222</v>
      </c>
      <c r="M26" s="560">
        <v>233</v>
      </c>
      <c r="N26" s="558">
        <v>455</v>
      </c>
      <c r="O26" s="526">
        <v>199</v>
      </c>
      <c r="P26" s="527">
        <v>221</v>
      </c>
      <c r="Q26" s="528">
        <f t="shared" si="4"/>
        <v>420</v>
      </c>
    </row>
    <row r="27" spans="1:17" ht="13.5" customHeight="1">
      <c r="A27" s="1768"/>
      <c r="B27" s="557">
        <v>17</v>
      </c>
      <c r="C27" s="559">
        <v>240</v>
      </c>
      <c r="D27" s="560">
        <v>277</v>
      </c>
      <c r="E27" s="558">
        <v>517</v>
      </c>
      <c r="F27" s="559">
        <v>216</v>
      </c>
      <c r="G27" s="560">
        <v>235</v>
      </c>
      <c r="H27" s="558">
        <v>451</v>
      </c>
      <c r="I27" s="559">
        <v>194</v>
      </c>
      <c r="J27" s="560">
        <v>251</v>
      </c>
      <c r="K27" s="558">
        <v>445</v>
      </c>
      <c r="L27" s="559">
        <v>216</v>
      </c>
      <c r="M27" s="560">
        <v>244</v>
      </c>
      <c r="N27" s="558">
        <v>460</v>
      </c>
      <c r="O27" s="526">
        <v>165</v>
      </c>
      <c r="P27" s="527">
        <v>188</v>
      </c>
      <c r="Q27" s="528">
        <f t="shared" si="4"/>
        <v>353</v>
      </c>
    </row>
    <row r="28" spans="1:17" ht="13.5" customHeight="1">
      <c r="A28" s="1768"/>
      <c r="B28" s="557">
        <v>18</v>
      </c>
      <c r="C28" s="559">
        <v>171</v>
      </c>
      <c r="D28" s="560">
        <v>195</v>
      </c>
      <c r="E28" s="558">
        <v>366</v>
      </c>
      <c r="F28" s="559">
        <v>160</v>
      </c>
      <c r="G28" s="560">
        <v>182</v>
      </c>
      <c r="H28" s="558">
        <v>342</v>
      </c>
      <c r="I28" s="559">
        <v>157</v>
      </c>
      <c r="J28" s="560">
        <v>177</v>
      </c>
      <c r="K28" s="558">
        <v>334</v>
      </c>
      <c r="L28" s="559">
        <v>134</v>
      </c>
      <c r="M28" s="560">
        <v>167</v>
      </c>
      <c r="N28" s="558">
        <v>301</v>
      </c>
      <c r="O28" s="526">
        <v>123</v>
      </c>
      <c r="P28" s="527">
        <v>153</v>
      </c>
      <c r="Q28" s="528">
        <f t="shared" si="4"/>
        <v>276</v>
      </c>
    </row>
    <row r="29" spans="1:17" ht="13.5" customHeight="1">
      <c r="A29" s="1768"/>
      <c r="B29" s="557">
        <v>19</v>
      </c>
      <c r="C29" s="559">
        <v>119</v>
      </c>
      <c r="D29" s="560">
        <v>125</v>
      </c>
      <c r="E29" s="558">
        <v>244</v>
      </c>
      <c r="F29" s="559">
        <v>95</v>
      </c>
      <c r="G29" s="560">
        <v>93</v>
      </c>
      <c r="H29" s="558">
        <v>188</v>
      </c>
      <c r="I29" s="559">
        <v>99</v>
      </c>
      <c r="J29" s="560">
        <v>105</v>
      </c>
      <c r="K29" s="558">
        <v>204</v>
      </c>
      <c r="L29" s="559">
        <v>81</v>
      </c>
      <c r="M29" s="560">
        <v>89</v>
      </c>
      <c r="N29" s="558">
        <v>170</v>
      </c>
      <c r="O29" s="526">
        <v>62</v>
      </c>
      <c r="P29" s="527">
        <v>65</v>
      </c>
      <c r="Q29" s="528">
        <f t="shared" si="4"/>
        <v>127</v>
      </c>
    </row>
    <row r="30" spans="1:17" s="479" customFormat="1" ht="15" customHeight="1" thickBot="1">
      <c r="A30" s="1768"/>
      <c r="B30" s="570" t="s">
        <v>117</v>
      </c>
      <c r="C30" s="571">
        <v>1033</v>
      </c>
      <c r="D30" s="572">
        <v>1115</v>
      </c>
      <c r="E30" s="573">
        <v>2148</v>
      </c>
      <c r="F30" s="581">
        <v>942</v>
      </c>
      <c r="G30" s="572">
        <v>1015</v>
      </c>
      <c r="H30" s="574">
        <v>1957</v>
      </c>
      <c r="I30" s="581">
        <v>914</v>
      </c>
      <c r="J30" s="572">
        <v>1037</v>
      </c>
      <c r="K30" s="574">
        <v>1951</v>
      </c>
      <c r="L30" s="581">
        <v>865</v>
      </c>
      <c r="M30" s="572">
        <v>970</v>
      </c>
      <c r="N30" s="574">
        <v>1835</v>
      </c>
      <c r="O30" s="530">
        <f>SUM(O25:O29)</f>
        <v>752</v>
      </c>
      <c r="P30" s="530">
        <f>SUM(P25:P29)</f>
        <v>828</v>
      </c>
      <c r="Q30" s="533">
        <f>SUM(Q25:Q29)</f>
        <v>1580</v>
      </c>
    </row>
    <row r="31" spans="1:17" s="479" customFormat="1" ht="15" customHeight="1" thickBot="1">
      <c r="A31" s="1768"/>
      <c r="B31" s="1632" t="s">
        <v>151</v>
      </c>
      <c r="C31" s="582">
        <v>2070</v>
      </c>
      <c r="D31" s="585">
        <v>2093</v>
      </c>
      <c r="E31" s="586">
        <v>4163</v>
      </c>
      <c r="F31" s="582">
        <v>1914</v>
      </c>
      <c r="G31" s="583">
        <v>1921</v>
      </c>
      <c r="H31" s="584">
        <v>3835</v>
      </c>
      <c r="I31" s="582">
        <v>1831</v>
      </c>
      <c r="J31" s="583">
        <v>1901</v>
      </c>
      <c r="K31" s="584">
        <v>3732</v>
      </c>
      <c r="L31" s="582">
        <v>1734</v>
      </c>
      <c r="M31" s="583">
        <v>1777</v>
      </c>
      <c r="N31" s="584">
        <v>3511</v>
      </c>
      <c r="O31" s="539">
        <f>O24+O30</f>
        <v>1571</v>
      </c>
      <c r="P31" s="539">
        <f t="shared" ref="P31:Q31" si="5">P24+P30</f>
        <v>1630</v>
      </c>
      <c r="Q31" s="540">
        <f t="shared" si="5"/>
        <v>3201</v>
      </c>
    </row>
    <row r="32" spans="1:17" s="479" customFormat="1" ht="15" customHeight="1" thickTop="1" thickBot="1">
      <c r="A32" s="1768"/>
      <c r="B32" s="587" t="s">
        <v>102</v>
      </c>
      <c r="C32" s="588">
        <v>2533</v>
      </c>
      <c r="D32" s="551">
        <v>2521</v>
      </c>
      <c r="E32" s="552">
        <v>5054</v>
      </c>
      <c r="F32" s="588">
        <v>2340</v>
      </c>
      <c r="G32" s="551">
        <v>2346</v>
      </c>
      <c r="H32" s="553">
        <v>4686</v>
      </c>
      <c r="I32" s="588">
        <v>2224</v>
      </c>
      <c r="J32" s="551">
        <v>2309</v>
      </c>
      <c r="K32" s="553">
        <v>4533</v>
      </c>
      <c r="L32" s="588">
        <v>2101</v>
      </c>
      <c r="M32" s="551">
        <v>2181</v>
      </c>
      <c r="N32" s="553">
        <v>4282</v>
      </c>
      <c r="O32" s="550">
        <f>O18+O31</f>
        <v>1948</v>
      </c>
      <c r="P32" s="550">
        <f t="shared" ref="P32:Q32" si="6">P18+P31</f>
        <v>2017</v>
      </c>
      <c r="Q32" s="552">
        <f t="shared" si="6"/>
        <v>3965</v>
      </c>
    </row>
    <row r="33" spans="1:15" s="1620" customFormat="1" ht="18" customHeight="1" thickTop="1">
      <c r="A33" s="1768"/>
      <c r="B33" s="1544" t="s">
        <v>887</v>
      </c>
      <c r="C33" s="491"/>
      <c r="D33" s="491"/>
      <c r="E33" s="491"/>
      <c r="F33" s="491"/>
      <c r="G33" s="491"/>
      <c r="H33" s="491"/>
      <c r="I33" s="491"/>
      <c r="J33" s="491"/>
      <c r="K33" s="491"/>
      <c r="L33" s="491"/>
      <c r="O33" s="491"/>
    </row>
    <row r="34" spans="1:15" ht="19.149999999999999" customHeight="1">
      <c r="A34" s="1768"/>
      <c r="B34" s="554" t="s">
        <v>88</v>
      </c>
    </row>
  </sheetData>
  <mergeCells count="2">
    <mergeCell ref="A1:B1"/>
    <mergeCell ref="A2:A34"/>
  </mergeCells>
  <hyperlinks>
    <hyperlink ref="A1:B1" location="CONTENTS!A1" display="Back to contents" xr:uid="{00000000-0004-0000-1C00-000000000000}"/>
  </hyperlinks>
  <pageMargins left="0.4" right="0.4" top="0.4" bottom="0.4" header="0.25" footer="0.2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H108"/>
  <sheetViews>
    <sheetView tabSelected="1" workbookViewId="0"/>
  </sheetViews>
  <sheetFormatPr defaultRowHeight="15.75"/>
  <cols>
    <col min="1" max="1" width="7.140625" style="1390" customWidth="1"/>
    <col min="2" max="2" width="133.28515625" style="1395" customWidth="1"/>
    <col min="3" max="16384" width="9.140625" style="9"/>
  </cols>
  <sheetData>
    <row r="1" spans="1:8" ht="18" customHeight="1">
      <c r="B1" s="1391" t="s">
        <v>40</v>
      </c>
    </row>
    <row r="2" spans="1:8" ht="18" customHeight="1">
      <c r="B2" s="1391"/>
    </row>
    <row r="3" spans="1:8" ht="18" customHeight="1">
      <c r="B3" s="1392" t="s">
        <v>41</v>
      </c>
      <c r="C3" s="1393"/>
      <c r="D3" s="1393"/>
      <c r="E3" s="1393"/>
    </row>
    <row r="4" spans="1:8" ht="18" customHeight="1">
      <c r="A4" s="1402" t="s">
        <v>491</v>
      </c>
      <c r="B4" s="9"/>
    </row>
    <row r="5" spans="1:8" ht="18" customHeight="1">
      <c r="A5" s="1530" t="s">
        <v>492</v>
      </c>
      <c r="B5" s="1382" t="s">
        <v>772</v>
      </c>
    </row>
    <row r="6" spans="1:8" ht="18" customHeight="1">
      <c r="A6" s="1390" t="s">
        <v>493</v>
      </c>
      <c r="B6" s="1382" t="s">
        <v>766</v>
      </c>
    </row>
    <row r="7" spans="1:8" ht="18" customHeight="1">
      <c r="A7" s="1390" t="s">
        <v>494</v>
      </c>
      <c r="B7" s="1382" t="s">
        <v>767</v>
      </c>
    </row>
    <row r="8" spans="1:8" ht="18" customHeight="1">
      <c r="A8" s="1390" t="s">
        <v>495</v>
      </c>
      <c r="B8" s="1382" t="s">
        <v>768</v>
      </c>
    </row>
    <row r="9" spans="1:8" ht="18" customHeight="1">
      <c r="A9" s="1390" t="s">
        <v>496</v>
      </c>
      <c r="B9" s="1394" t="s">
        <v>769</v>
      </c>
    </row>
    <row r="10" spans="1:8" ht="18" customHeight="1">
      <c r="A10" s="1390" t="s">
        <v>497</v>
      </c>
      <c r="B10" s="1394" t="s">
        <v>770</v>
      </c>
    </row>
    <row r="11" spans="1:8" ht="18" customHeight="1">
      <c r="A11" s="1390" t="s">
        <v>498</v>
      </c>
      <c r="B11" s="1382" t="s">
        <v>771</v>
      </c>
    </row>
    <row r="12" spans="1:8" ht="18" customHeight="1"/>
    <row r="13" spans="1:8" s="10" customFormat="1" ht="18" customHeight="1">
      <c r="A13" s="1390"/>
      <c r="B13" s="1392" t="s">
        <v>499</v>
      </c>
    </row>
    <row r="14" spans="1:8" ht="18" customHeight="1">
      <c r="A14" s="1390" t="s">
        <v>500</v>
      </c>
      <c r="B14" s="1381" t="s">
        <v>773</v>
      </c>
      <c r="C14" s="11"/>
    </row>
    <row r="15" spans="1:8" ht="18" customHeight="1">
      <c r="A15" s="1390" t="s">
        <v>502</v>
      </c>
      <c r="B15" s="1381" t="s">
        <v>774</v>
      </c>
      <c r="C15" s="12"/>
      <c r="D15" s="12"/>
      <c r="E15" s="12"/>
      <c r="F15" s="12"/>
      <c r="G15" s="12"/>
      <c r="H15" s="12"/>
    </row>
    <row r="16" spans="1:8" ht="18" customHeight="1">
      <c r="A16" s="1390" t="s">
        <v>503</v>
      </c>
      <c r="B16" s="1381" t="s">
        <v>775</v>
      </c>
    </row>
    <row r="17" spans="1:3" ht="18" customHeight="1">
      <c r="A17" s="1390" t="s">
        <v>504</v>
      </c>
      <c r="B17" s="1381" t="s">
        <v>776</v>
      </c>
    </row>
    <row r="18" spans="1:3" ht="18" customHeight="1">
      <c r="A18" s="1390" t="s">
        <v>505</v>
      </c>
      <c r="B18" s="1381" t="s">
        <v>777</v>
      </c>
    </row>
    <row r="19" spans="1:3" ht="18" customHeight="1">
      <c r="A19" s="1390" t="s">
        <v>506</v>
      </c>
      <c r="B19" s="1381" t="s">
        <v>778</v>
      </c>
    </row>
    <row r="20" spans="1:3" ht="18" customHeight="1">
      <c r="A20" s="1390" t="s">
        <v>507</v>
      </c>
      <c r="B20" s="1381" t="s">
        <v>779</v>
      </c>
    </row>
    <row r="21" spans="1:3" ht="18" customHeight="1">
      <c r="A21" s="1390" t="s">
        <v>508</v>
      </c>
      <c r="B21" s="1382" t="s">
        <v>780</v>
      </c>
    </row>
    <row r="22" spans="1:3" ht="18" customHeight="1">
      <c r="A22" s="1390" t="s">
        <v>509</v>
      </c>
      <c r="B22" s="1382" t="s">
        <v>781</v>
      </c>
    </row>
    <row r="23" spans="1:3" ht="18" customHeight="1">
      <c r="A23" s="1390" t="s">
        <v>510</v>
      </c>
      <c r="B23" s="1382" t="s">
        <v>782</v>
      </c>
    </row>
    <row r="24" spans="1:3" ht="18" customHeight="1">
      <c r="A24" s="1390" t="s">
        <v>511</v>
      </c>
      <c r="B24" s="1382" t="s">
        <v>783</v>
      </c>
    </row>
    <row r="25" spans="1:3" ht="18" customHeight="1">
      <c r="A25" s="1390" t="s">
        <v>512</v>
      </c>
      <c r="B25" s="1382" t="s">
        <v>784</v>
      </c>
    </row>
    <row r="26" spans="1:3" ht="18" customHeight="1">
      <c r="A26" s="1390" t="s">
        <v>513</v>
      </c>
      <c r="B26" s="1382" t="s">
        <v>785</v>
      </c>
    </row>
    <row r="27" spans="1:3" ht="18" customHeight="1"/>
    <row r="28" spans="1:3" s="10" customFormat="1" ht="18" customHeight="1">
      <c r="A28" s="1390"/>
      <c r="B28" s="1392" t="s">
        <v>514</v>
      </c>
    </row>
    <row r="29" spans="1:3" ht="18" customHeight="1">
      <c r="A29" s="1390" t="s">
        <v>501</v>
      </c>
      <c r="B29" s="1400" t="s">
        <v>786</v>
      </c>
      <c r="C29" s="11"/>
    </row>
    <row r="30" spans="1:3" ht="18" customHeight="1">
      <c r="A30" s="1390" t="s">
        <v>515</v>
      </c>
      <c r="B30" s="1401" t="s">
        <v>787</v>
      </c>
    </row>
    <row r="31" spans="1:3" ht="18" customHeight="1">
      <c r="A31" s="1390" t="s">
        <v>516</v>
      </c>
      <c r="B31" s="1400" t="s">
        <v>788</v>
      </c>
    </row>
    <row r="32" spans="1:3" ht="18" customHeight="1">
      <c r="A32" s="1390" t="s">
        <v>517</v>
      </c>
      <c r="B32" s="1400" t="s">
        <v>789</v>
      </c>
    </row>
    <row r="33" spans="1:3" ht="18" customHeight="1">
      <c r="A33" s="1390" t="s">
        <v>518</v>
      </c>
      <c r="B33" s="1382" t="s">
        <v>790</v>
      </c>
    </row>
    <row r="34" spans="1:3" ht="18" customHeight="1">
      <c r="A34" s="1390" t="s">
        <v>519</v>
      </c>
      <c r="B34" s="1382" t="s">
        <v>791</v>
      </c>
    </row>
    <row r="35" spans="1:3" ht="18" customHeight="1">
      <c r="A35" s="1390" t="s">
        <v>520</v>
      </c>
      <c r="B35" s="1382" t="s">
        <v>792</v>
      </c>
    </row>
    <row r="36" spans="1:3" ht="18" customHeight="1">
      <c r="A36" s="1390" t="s">
        <v>521</v>
      </c>
      <c r="B36" s="1382" t="s">
        <v>793</v>
      </c>
    </row>
    <row r="37" spans="1:3" ht="18" customHeight="1">
      <c r="A37" s="1390" t="s">
        <v>522</v>
      </c>
      <c r="B37" s="1382" t="s">
        <v>794</v>
      </c>
    </row>
    <row r="38" spans="1:3" ht="18" customHeight="1">
      <c r="A38" s="1390" t="s">
        <v>523</v>
      </c>
      <c r="B38" s="1382" t="s">
        <v>795</v>
      </c>
    </row>
    <row r="39" spans="1:3" ht="18" customHeight="1"/>
    <row r="40" spans="1:3" s="10" customFormat="1" ht="18" customHeight="1">
      <c r="A40" s="1390"/>
      <c r="B40" s="1392" t="s">
        <v>537</v>
      </c>
    </row>
    <row r="41" spans="1:3" ht="18" customHeight="1">
      <c r="A41" s="1390" t="s">
        <v>524</v>
      </c>
      <c r="B41" s="1383" t="s">
        <v>796</v>
      </c>
      <c r="C41" s="11"/>
    </row>
    <row r="42" spans="1:3" ht="18" customHeight="1">
      <c r="A42" s="1390" t="s">
        <v>525</v>
      </c>
      <c r="B42" s="1381" t="s">
        <v>797</v>
      </c>
    </row>
    <row r="43" spans="1:3" ht="18" customHeight="1">
      <c r="A43" s="1390" t="s">
        <v>526</v>
      </c>
      <c r="B43" s="1381" t="s">
        <v>798</v>
      </c>
    </row>
    <row r="44" spans="1:3" ht="18" customHeight="1">
      <c r="A44" s="1390" t="s">
        <v>527</v>
      </c>
      <c r="B44" s="1381" t="s">
        <v>799</v>
      </c>
    </row>
    <row r="45" spans="1:3" ht="18" customHeight="1">
      <c r="A45" s="1390" t="s">
        <v>528</v>
      </c>
      <c r="B45" s="1382" t="s">
        <v>800</v>
      </c>
    </row>
    <row r="46" spans="1:3" ht="18" customHeight="1">
      <c r="A46" s="1390" t="s">
        <v>529</v>
      </c>
      <c r="B46" s="1382" t="s">
        <v>801</v>
      </c>
    </row>
    <row r="47" spans="1:3" ht="18" customHeight="1">
      <c r="A47" s="1390" t="s">
        <v>530</v>
      </c>
      <c r="B47" s="1382" t="s">
        <v>802</v>
      </c>
    </row>
    <row r="48" spans="1:3" ht="18" customHeight="1">
      <c r="A48" s="1390" t="s">
        <v>531</v>
      </c>
      <c r="B48" s="1382" t="s">
        <v>803</v>
      </c>
    </row>
    <row r="49" spans="1:2" ht="18" customHeight="1">
      <c r="A49" s="1390" t="s">
        <v>532</v>
      </c>
      <c r="B49" s="1382" t="s">
        <v>804</v>
      </c>
    </row>
    <row r="50" spans="1:2" ht="18" customHeight="1">
      <c r="A50" s="1390" t="s">
        <v>533</v>
      </c>
      <c r="B50" s="1382" t="s">
        <v>805</v>
      </c>
    </row>
    <row r="51" spans="1:2" ht="18" customHeight="1">
      <c r="A51" s="1390" t="s">
        <v>534</v>
      </c>
      <c r="B51" s="1382" t="s">
        <v>806</v>
      </c>
    </row>
    <row r="52" spans="1:2" ht="18" customHeight="1">
      <c r="A52" s="1390" t="s">
        <v>535</v>
      </c>
      <c r="B52" s="1382" t="s">
        <v>807</v>
      </c>
    </row>
    <row r="53" spans="1:2" ht="18" customHeight="1">
      <c r="A53" s="1390" t="s">
        <v>536</v>
      </c>
      <c r="B53" s="1382" t="s">
        <v>886</v>
      </c>
    </row>
    <row r="54" spans="1:2" ht="18" customHeight="1"/>
    <row r="55" spans="1:2" s="1294" customFormat="1" ht="18" customHeight="1">
      <c r="A55" s="1396"/>
      <c r="B55" s="1397" t="s">
        <v>538</v>
      </c>
    </row>
    <row r="56" spans="1:2" s="11" customFormat="1" ht="18" customHeight="1">
      <c r="A56" s="1396" t="s">
        <v>539</v>
      </c>
      <c r="B56" s="1494" t="s">
        <v>811</v>
      </c>
    </row>
    <row r="57" spans="1:2" s="11" customFormat="1" ht="18" customHeight="1">
      <c r="A57" s="1396" t="s">
        <v>540</v>
      </c>
      <c r="B57" s="1494" t="s">
        <v>812</v>
      </c>
    </row>
    <row r="58" spans="1:2" s="11" customFormat="1" ht="18" customHeight="1">
      <c r="A58" s="1396" t="s">
        <v>541</v>
      </c>
      <c r="B58" s="1494" t="s">
        <v>813</v>
      </c>
    </row>
    <row r="59" spans="1:2" s="11" customFormat="1" ht="18" customHeight="1">
      <c r="A59" s="1396" t="s">
        <v>542</v>
      </c>
      <c r="B59" s="1494" t="s">
        <v>814</v>
      </c>
    </row>
    <row r="60" spans="1:2" s="11" customFormat="1" ht="18" customHeight="1">
      <c r="A60" s="1396" t="s">
        <v>543</v>
      </c>
      <c r="B60" s="1494" t="s">
        <v>815</v>
      </c>
    </row>
    <row r="61" spans="1:2" s="11" customFormat="1" ht="18" customHeight="1">
      <c r="A61" s="1396" t="s">
        <v>544</v>
      </c>
      <c r="B61" s="1494" t="s">
        <v>816</v>
      </c>
    </row>
    <row r="62" spans="1:2" s="11" customFormat="1" ht="18" customHeight="1">
      <c r="A62" s="1396" t="s">
        <v>545</v>
      </c>
      <c r="B62" s="1494" t="s">
        <v>817</v>
      </c>
    </row>
    <row r="63" spans="1:2" ht="18" customHeight="1"/>
    <row r="64" spans="1:2" s="1294" customFormat="1" ht="18" customHeight="1">
      <c r="A64" s="1396"/>
      <c r="B64" s="1397" t="s">
        <v>546</v>
      </c>
    </row>
    <row r="65" spans="1:3" ht="18" customHeight="1">
      <c r="A65" s="1390" t="s">
        <v>559</v>
      </c>
      <c r="B65" s="1382" t="s">
        <v>818</v>
      </c>
      <c r="C65" s="11"/>
    </row>
    <row r="66" spans="1:3" ht="18" customHeight="1">
      <c r="A66" s="1390" t="s">
        <v>560</v>
      </c>
      <c r="B66" s="1382" t="s">
        <v>819</v>
      </c>
      <c r="C66" s="11"/>
    </row>
    <row r="67" spans="1:3" ht="18" customHeight="1">
      <c r="A67" s="1390" t="s">
        <v>561</v>
      </c>
      <c r="B67" s="1382" t="s">
        <v>820</v>
      </c>
      <c r="C67" s="11"/>
    </row>
    <row r="68" spans="1:3" ht="18" customHeight="1">
      <c r="A68" s="1390" t="s">
        <v>562</v>
      </c>
      <c r="B68" s="1382" t="s">
        <v>821</v>
      </c>
      <c r="C68" s="11"/>
    </row>
    <row r="69" spans="1:3" ht="18" customHeight="1">
      <c r="A69" s="1390" t="s">
        <v>563</v>
      </c>
      <c r="B69" s="1382" t="s">
        <v>822</v>
      </c>
      <c r="C69" s="11"/>
    </row>
    <row r="70" spans="1:3" ht="18" customHeight="1">
      <c r="A70" s="1390" t="s">
        <v>547</v>
      </c>
      <c r="B70" s="1382" t="s">
        <v>823</v>
      </c>
      <c r="C70" s="11"/>
    </row>
    <row r="71" spans="1:3" ht="18" customHeight="1">
      <c r="A71" s="1390" t="s">
        <v>548</v>
      </c>
      <c r="B71" s="1382" t="s">
        <v>824</v>
      </c>
      <c r="C71" s="11"/>
    </row>
    <row r="72" spans="1:3" ht="18" customHeight="1">
      <c r="A72" s="1390" t="s">
        <v>549</v>
      </c>
      <c r="B72" s="1382" t="s">
        <v>825</v>
      </c>
      <c r="C72" s="11"/>
    </row>
    <row r="73" spans="1:3" ht="18" customHeight="1">
      <c r="A73" s="1390" t="s">
        <v>550</v>
      </c>
      <c r="B73" s="1382" t="s">
        <v>826</v>
      </c>
      <c r="C73" s="11"/>
    </row>
    <row r="74" spans="1:3" ht="18" customHeight="1">
      <c r="A74" s="1390" t="s">
        <v>551</v>
      </c>
      <c r="B74" s="1382" t="s">
        <v>827</v>
      </c>
      <c r="C74" s="11"/>
    </row>
    <row r="75" spans="1:3" ht="18" customHeight="1">
      <c r="A75" s="1390" t="s">
        <v>552</v>
      </c>
      <c r="B75" s="1382" t="s">
        <v>828</v>
      </c>
      <c r="C75" s="11"/>
    </row>
    <row r="76" spans="1:3" ht="18" customHeight="1">
      <c r="A76" s="1390" t="s">
        <v>553</v>
      </c>
      <c r="B76" s="1382" t="s">
        <v>829</v>
      </c>
      <c r="C76" s="11"/>
    </row>
    <row r="77" spans="1:3" ht="18" customHeight="1">
      <c r="A77" s="1390" t="s">
        <v>554</v>
      </c>
      <c r="B77" s="1382" t="s">
        <v>830</v>
      </c>
      <c r="C77" s="11"/>
    </row>
    <row r="78" spans="1:3" ht="18" customHeight="1">
      <c r="A78" s="1390" t="s">
        <v>555</v>
      </c>
      <c r="B78" s="1382" t="s">
        <v>831</v>
      </c>
      <c r="C78" s="11"/>
    </row>
    <row r="79" spans="1:3" ht="18" customHeight="1">
      <c r="A79" s="1390" t="s">
        <v>556</v>
      </c>
      <c r="B79" s="1382" t="s">
        <v>832</v>
      </c>
      <c r="C79" s="11"/>
    </row>
    <row r="80" spans="1:3" ht="18" customHeight="1">
      <c r="A80" s="1390" t="s">
        <v>557</v>
      </c>
      <c r="B80" s="1382" t="s">
        <v>833</v>
      </c>
      <c r="C80" s="11"/>
    </row>
    <row r="81" spans="1:3" ht="18" customHeight="1">
      <c r="A81" s="1390" t="s">
        <v>558</v>
      </c>
      <c r="B81" s="1382" t="s">
        <v>834</v>
      </c>
      <c r="C81" s="11"/>
    </row>
    <row r="82" spans="1:3" ht="18" customHeight="1">
      <c r="A82" s="1390" t="s">
        <v>564</v>
      </c>
      <c r="B82" s="1382" t="s">
        <v>835</v>
      </c>
      <c r="C82" s="11"/>
    </row>
    <row r="83" spans="1:3" ht="18" customHeight="1">
      <c r="A83" s="1390" t="s">
        <v>565</v>
      </c>
      <c r="B83" s="1382" t="s">
        <v>836</v>
      </c>
      <c r="C83" s="11"/>
    </row>
    <row r="84" spans="1:3" ht="18" customHeight="1"/>
    <row r="85" spans="1:3" s="10" customFormat="1" ht="18" customHeight="1">
      <c r="A85" s="1390"/>
      <c r="B85" s="1392" t="s">
        <v>566</v>
      </c>
    </row>
    <row r="86" spans="1:3" ht="18" customHeight="1">
      <c r="A86" s="1390" t="s">
        <v>567</v>
      </c>
      <c r="B86" s="1382" t="s">
        <v>837</v>
      </c>
      <c r="C86" s="11"/>
    </row>
    <row r="87" spans="1:3" ht="18" customHeight="1">
      <c r="A87" s="1390" t="s">
        <v>568</v>
      </c>
      <c r="B87" s="1382" t="s">
        <v>838</v>
      </c>
      <c r="C87" s="11"/>
    </row>
    <row r="88" spans="1:3" ht="18" customHeight="1">
      <c r="A88" s="1390" t="s">
        <v>569</v>
      </c>
      <c r="B88" s="1382" t="s">
        <v>839</v>
      </c>
      <c r="C88" s="11"/>
    </row>
    <row r="89" spans="1:3" ht="18" customHeight="1">
      <c r="A89" s="1390" t="s">
        <v>570</v>
      </c>
      <c r="B89" s="1382" t="s">
        <v>840</v>
      </c>
      <c r="C89" s="11"/>
    </row>
    <row r="90" spans="1:3" ht="18" customHeight="1">
      <c r="A90" s="1390" t="s">
        <v>571</v>
      </c>
      <c r="B90" s="1382" t="s">
        <v>841</v>
      </c>
      <c r="C90" s="11"/>
    </row>
    <row r="91" spans="1:3" ht="18" customHeight="1"/>
    <row r="92" spans="1:3" s="1294" customFormat="1" ht="18" customHeight="1">
      <c r="A92" s="1396"/>
      <c r="B92" s="1495" t="s">
        <v>572</v>
      </c>
    </row>
    <row r="93" spans="1:3" s="11" customFormat="1" ht="18" customHeight="1">
      <c r="A93" s="1396" t="s">
        <v>574</v>
      </c>
      <c r="B93" s="1494" t="s">
        <v>842</v>
      </c>
    </row>
    <row r="94" spans="1:3" s="11" customFormat="1" ht="18" customHeight="1">
      <c r="A94" s="1396" t="s">
        <v>575</v>
      </c>
      <c r="B94" s="1494" t="s">
        <v>843</v>
      </c>
    </row>
    <row r="95" spans="1:3" s="11" customFormat="1" ht="18" customHeight="1">
      <c r="A95" s="1396" t="s">
        <v>576</v>
      </c>
      <c r="B95" s="1494" t="s">
        <v>844</v>
      </c>
    </row>
    <row r="96" spans="1:3" s="11" customFormat="1" ht="18" customHeight="1">
      <c r="A96" s="1396" t="s">
        <v>577</v>
      </c>
      <c r="B96" s="1494" t="s">
        <v>845</v>
      </c>
    </row>
    <row r="97" spans="1:3" s="11" customFormat="1" ht="18" customHeight="1">
      <c r="A97" s="1396" t="s">
        <v>578</v>
      </c>
      <c r="B97" s="1494" t="s">
        <v>846</v>
      </c>
    </row>
    <row r="98" spans="1:3" s="11" customFormat="1" ht="18" customHeight="1">
      <c r="A98" s="1396" t="s">
        <v>579</v>
      </c>
      <c r="B98" s="1494" t="s">
        <v>847</v>
      </c>
    </row>
    <row r="99" spans="1:3" s="11" customFormat="1" ht="18" customHeight="1">
      <c r="A99" s="1396" t="s">
        <v>580</v>
      </c>
      <c r="B99" s="1494" t="s">
        <v>848</v>
      </c>
    </row>
    <row r="100" spans="1:3" s="11" customFormat="1" ht="18" customHeight="1">
      <c r="A100" s="1396" t="s">
        <v>581</v>
      </c>
      <c r="B100" s="1494" t="s">
        <v>849</v>
      </c>
    </row>
    <row r="101" spans="1:3" s="11" customFormat="1" ht="18" customHeight="1">
      <c r="A101" s="1396" t="s">
        <v>582</v>
      </c>
      <c r="B101" s="1494" t="s">
        <v>850</v>
      </c>
    </row>
    <row r="102" spans="1:3" ht="18" customHeight="1"/>
    <row r="103" spans="1:3" s="10" customFormat="1" ht="18" customHeight="1">
      <c r="A103" s="1390"/>
      <c r="B103" s="1392" t="s">
        <v>573</v>
      </c>
    </row>
    <row r="104" spans="1:3" ht="18" customHeight="1">
      <c r="A104" s="1390" t="s">
        <v>602</v>
      </c>
      <c r="B104" s="1382" t="s">
        <v>851</v>
      </c>
      <c r="C104" s="11"/>
    </row>
    <row r="105" spans="1:3" ht="18" customHeight="1">
      <c r="A105" s="1390" t="s">
        <v>601</v>
      </c>
      <c r="B105" s="1382" t="s">
        <v>852</v>
      </c>
      <c r="C105" s="11"/>
    </row>
    <row r="106" spans="1:3" ht="18" customHeight="1"/>
    <row r="107" spans="1:3" ht="19.899999999999999" customHeight="1"/>
    <row r="108" spans="1:3" ht="19.899999999999999" customHeight="1"/>
  </sheetData>
  <hyperlinks>
    <hyperlink ref="B5" location="'Table 1'!A1" display="Social Benefits, Republic of Mauritius, 2014 and 2015/16-2018/19" xr:uid="{00000000-0004-0000-0200-000000000000}"/>
    <hyperlink ref="B6" location="'Table 2'!A1" display="Social Benefits, Island of Mauritius, 2014 and 2015/16-2018/19" xr:uid="{00000000-0004-0000-0200-000001000000}"/>
    <hyperlink ref="B7" location="'Table 3'!A1" display="Social Benefits, Island of Rodrigues, 2014 and 2015/16-2018/19" xr:uid="{00000000-0004-0000-0200-000002000000}"/>
    <hyperlink ref="B8" location="'Table 4-7'!A1" display="Charitable Institutions, Island of Mauritius, 2014 and 2015/16-2017/18" xr:uid="{00000000-0004-0000-0200-000003000000}"/>
    <hyperlink ref="B9" location="'Table 4-7'!A1" display="Lump sum paid under the National Pensions Fund (NPF), Republic of Mauritius, 2014 and 2015/16-2018/19" xr:uid="{00000000-0004-0000-0200-000004000000}"/>
    <hyperlink ref="B10" location="'Table 4-7'!A1" display="Lump sum paid under the National Savings Fund(NSF), Republic of Mauritius, 2014 and 2015/16-2018/19" xr:uid="{00000000-0004-0000-0200-000005000000}"/>
    <hyperlink ref="B11" location="'Table 4-7'!A1" display="Government Expenditure on Social Security &amp; Welfare, Republic of Mauritius, 2014 and 2015/16-2018/19" xr:uid="{00000000-0004-0000-0200-000006000000}"/>
    <hyperlink ref="B14" location="'Table 8'!A1" display="Basic Retirement Pension - Number of beneficiaries and amount paid by district and sex, 2015/16-2017/18" xr:uid="{00000000-0004-0000-0200-000007000000}"/>
    <hyperlink ref="B15" location="'Table 9A'!A1" display="Basic Retirement Pension - Number of beneficiaries  by age-group and sex,  Republic of Mauritius, 2014 and 2015/16-2018/19" xr:uid="{00000000-0004-0000-0200-000008000000}"/>
    <hyperlink ref="B16" location="'Table 9B'!A1" display="Basic Retirement Pension  - Number of beneficiaries  by age-group and sex,  Island of Mauritius, 2014 and 2015/16-2018/19" xr:uid="{00000000-0004-0000-0200-000009000000}"/>
    <hyperlink ref="B17" location="'Table 9C'!A1" display="Basic Retirement Pension - Number of beneficiaries  by age-group and sex,  Island of Rodrigues, 2014 and 2015/16-2018/19" xr:uid="{00000000-0004-0000-0200-00000A000000}"/>
    <hyperlink ref="B18" location="'Table 10A'!A1" display="Carer's Allowance for Basic Retirement Pensioner - Number of beneficiaries  by age-group and sex, Republic of Mauritius, 2014 and 2015/16-2018/19" xr:uid="{00000000-0004-0000-0200-00000B000000}"/>
    <hyperlink ref="B19" location="'Table 10B'!A1" display="Carer's Allowance for Basic Retirement Pensioner - Number of beneficiaries  by age-group and sex, Island of Mauritius, 2014 and 2015/16-2018/19" xr:uid="{00000000-0004-0000-0200-00000C000000}"/>
    <hyperlink ref="B20" location="'Table 10C'!A1" display="Carer's Allowance for Basic Retirement Pensioner - Number of beneficiaries by age-group and sex , Island of Rodrigues, 2014 and 2015/16-2018/19" xr:uid="{00000000-0004-0000-0200-00000D000000}"/>
    <hyperlink ref="B21" location="'Table 11A'!A1" display="Contributory Retirement Pension - Number of beneficiaries by age and sex, Republic of Mauritius, 2014 and 2015/16-2018/19" xr:uid="{00000000-0004-0000-0200-00000E000000}"/>
    <hyperlink ref="B22" location="'Table 11B'!A1" display="Contributory Retirement Pension - Number of beneficiaries by age and sex, Island of Mauritius, 2014 and 2015/16-2018/19" xr:uid="{00000000-0004-0000-0200-00000F000000}"/>
    <hyperlink ref="B23" location="'Table 11C'!A1" display="Contributory Retirement Pension - Number of beneficiaries by age and sex, Island of Rodrigues, 2014 and 2015/16-2018/19" xr:uid="{00000000-0004-0000-0200-000010000000}"/>
    <hyperlink ref="B24" location="'Table 12A'!A1" display="Dependent children of Basic Retirement Pension beneficiaries receiving child allowance by age and sex , Republic of Mauritius, 2014 and 2015/16-2018/19" xr:uid="{00000000-0004-0000-0200-000011000000}"/>
    <hyperlink ref="B25" location="'Table 12B'!A1" display="Dependent children of Basic Retirement Pension beneficiaries receiving child allowance  by age and sex , Island of Mauritius, 2014 and 2015/16-2018/19" xr:uid="{00000000-0004-0000-0200-000012000000}"/>
    <hyperlink ref="B26" location="'Table 12C'!A1" display="Dependent children of Basic Retirement Pension beneficiaries receiving child allowance  by age and sex , Island of Rodrigues, 2014 and 2015/16-2018/19" xr:uid="{00000000-0004-0000-0200-000013000000}"/>
    <hyperlink ref="B29" location="'Table 13'!A1" display="Basic Widow's Pension - Number of beneficiaries by district  and amount paid,  2015/16-2018/19" xr:uid="{00000000-0004-0000-0200-000014000000}"/>
    <hyperlink ref="B30" location="'Table 14A'!A1" display="Basic Widow's Pension - Number of beneficiaries  by age-group, Republic of Mauritius, 2014 and 2015/16-2018/19" xr:uid="{00000000-0004-0000-0200-000015000000}"/>
    <hyperlink ref="B31" location="'Table 14B'!A1" display="Basic Widow's Pension - Number of beneficiaries  by age-group, Island of Mauritius, 2014 and 2015/16-2018/19" xr:uid="{00000000-0004-0000-0200-000016000000}"/>
    <hyperlink ref="B32" location="'Table 14C'!A1" display="Basic Widow's Pension - Number of beneficiaries by age-group, Island of Rodrigues, 2014 and 2015/16-2018/19" xr:uid="{00000000-0004-0000-0200-000017000000}"/>
    <hyperlink ref="B33" location="'Table 15A'!A1" display="Contributory Widow's Pension - Number of beneficiaries by age-group, Republic of Mauritius, 2014 and 2015/16-2018/19" xr:uid="{00000000-0004-0000-0200-000018000000}"/>
    <hyperlink ref="B34" location="'Table 15B'!A1" display="Contributory Widow's Pension - Number of beneficiaries by age-group , Island of Mauritius, 2014 and 2015/16-2018/19" xr:uid="{00000000-0004-0000-0200-000019000000}"/>
    <hyperlink ref="B35" location="'Table 15C'!A1" display="Contributory Widow's Pension - Number of beneficiaries by age-group , Island of Rodrigues, 2014 and 2015/16-2018/19" xr:uid="{00000000-0004-0000-0200-00001A000000}"/>
    <hyperlink ref="B36" location="'Table 16A'!A1" display="Dependent children of Basic Widow's Pension beneficiaries receiving child allowance  by age and sex, Republic of Mauritius, 2014 and 2015/16-2018/19" xr:uid="{00000000-0004-0000-0200-00001B000000}"/>
    <hyperlink ref="B37" location="'Table 16B'!A1" display="Dependent children of Basic Widow's Pension beneficiaries receiving child allowance  by age and sex, Island of Mauritius, 2014 and 2015/16-2018/19" xr:uid="{00000000-0004-0000-0200-00001C000000}"/>
    <hyperlink ref="B38" location="'Table 16C'!A1" display="Dependent children of Basic Widow's Pension beneficiaries receiving child allowance by age and sex, Island of Rodrigues, 2014 and 2015/16-2018/19" xr:uid="{00000000-0004-0000-0200-00001D000000}"/>
    <hyperlink ref="B41" location="'Table 17'!A1" display="Basic Invalid's Pension - Number of beneficiaries by district , sex and amount paid,  2015/16-2017/18" xr:uid="{00000000-0004-0000-0200-00001E000000}"/>
    <hyperlink ref="B42" location="'Table 18A'!A1" display="Basic Invalid's Pension - Number of beneficiaries  by age-group and sex, Republic of Mauritius, 2014 and 2015/16-2018/19" xr:uid="{00000000-0004-0000-0200-00001F000000}"/>
    <hyperlink ref="B43" location="'Table 18B'!A1" display="Basic Invalid's Pension - Number of beneficiaries  by age-group and sex, Island of Mauritius, 2014 and 2015/16-2018/19" xr:uid="{00000000-0004-0000-0200-000020000000}"/>
    <hyperlink ref="B44" location="'Table 18C'!A1" display="Basic Invalid's Pension - Number of beneficiaries  by age-group and sex, Island of Rodrigues, 2014 and 2015/16-2018/19" xr:uid="{00000000-0004-0000-0200-000021000000}"/>
    <hyperlink ref="B45" location="'Table 19A'!A1" display="Carer's Allowance for Basic Invalid's Pensioner - Number of beneficiaries by age-group and sex , Republic of Mauritius, 2014 and 2015/16-2018/19" xr:uid="{00000000-0004-0000-0200-000022000000}"/>
    <hyperlink ref="B46" location="'Table 19B'!A1" display="Carer's Allowance for Basic Invalid's Pensioner - Number of beneficiaries by age-group and sex , Island of Mauritius, 2014 and 2015/16-2018/19" xr:uid="{00000000-0004-0000-0200-000023000000}"/>
    <hyperlink ref="B47" location="'Table 19C'!A1" display="Carer's Allowance for Basic Invalid's Pensioner - Number of beneficiaries by age-group and sex , Island of Rodrigues, 2014 and 2015/16-2018/19" xr:uid="{00000000-0004-0000-0200-000024000000}"/>
    <hyperlink ref="B48" location="'Table 20A'!A1" display="Contributory Invalid's Pension - Number of beneficiaries by age-group and sex, Republic of Mauritius, 2014 and 2015/16-2018/19" xr:uid="{00000000-0004-0000-0200-000025000000}"/>
    <hyperlink ref="B49" location="'Table 20B'!A1" display="Contributory Invalid's Pension - Number of beneficiaries by age-group and sex, Island of Mauritius, 2014 and 2015/16-2018/19" xr:uid="{00000000-0004-0000-0200-000026000000}"/>
    <hyperlink ref="B50" location="'Table 20C'!A1" display="Contributory Invalid's Pension - Number of beneficiaries by age-group and sex, Island of Rodrigues, 2014 and 2015/16-2018/19" xr:uid="{00000000-0004-0000-0200-000027000000}"/>
    <hyperlink ref="B51" location="'Table 21A'!A1" display="Dependent children of Basic Invalid's Pension beneficiaries receiving child allowance  by age and sex, Republic of Mauritius, 2014 and 2015/16-2018/19" xr:uid="{00000000-0004-0000-0200-000028000000}"/>
    <hyperlink ref="B52" location="'Table 21B'!A1" display="Dependent children of Basic Invalid's Pension beneficiaries receiving child allowance by age and sex, Island of Mauritius, 2014 and 2015/16-2018/19" xr:uid="{00000000-0004-0000-0200-000029000000}"/>
    <hyperlink ref="B56" location="'Table 22'!A1" display="Basic Orphan's Pension - Number of beneficiaries  and amount paid by district and sex, 2015/16 -2018/19" xr:uid="{00000000-0004-0000-0200-00002B000000}"/>
    <hyperlink ref="B57" location="'Table 23A'!A1" display="Basic Orphan's Pension - Number of beneficiaries by age-group and sex , Republic of Mauritius, 2014 and 2015/16-2018/19" xr:uid="{00000000-0004-0000-0200-00002C000000}"/>
    <hyperlink ref="B58" location="'Table 23B'!A1" display="Basic Orphan's Pension - Number of beneficiaries by age-group and sex , Island of Mauritius, 2014 and 2015/16-2018/19" xr:uid="{00000000-0004-0000-0200-00002D000000}"/>
    <hyperlink ref="B59" location="'Table 23C'!A1" display="Basic Orphan's Pension - Number of beneficiaries by age-group and sex , Island of Rodrigues, 2014 and 2015/16-2018/19" xr:uid="{00000000-0004-0000-0200-00002E000000}"/>
    <hyperlink ref="B60" location="'Table 24A'!A1" display="Contributory Orphan's Pension - Number of beneficiaries by age-group and sex, Republic of Mauritius, 2014 and 2015/16-2018/19" xr:uid="{00000000-0004-0000-0200-00002F000000}"/>
    <hyperlink ref="B61" location="'Table 24B'!A1" display="Contributory Orphan's Pension - Number of beneficiaries by age-group and sex, Island of Mauritius, 2014 and 2015/16-2018/19" xr:uid="{00000000-0004-0000-0200-000030000000}"/>
    <hyperlink ref="B62" location="'Table 24C'!A1" display="Contributory Orphan's Pension - Number of beneficiaries by age-group and sex, Island of Rodrigues, 2014 and 2015/16-2018/19" xr:uid="{00000000-0004-0000-0200-000031000000}"/>
    <hyperlink ref="B65" location="'Table 25 '!A1" display="Workers injured in work accidents  by month and year of occurrence and sex, Republic of Mauritius, 2015/16-2018/19" xr:uid="{00000000-0004-0000-0200-000032000000}"/>
    <hyperlink ref="B66" location="'Table 26'!A1" display="Workers injured in work accidents occurred by age-group and sex, Republic of Mauritius,  2015/16-2018/19" xr:uid="{00000000-0004-0000-0200-000033000000}"/>
    <hyperlink ref="B67" location="'Table 27A'!A1" display="Workers injured in work accidents occurred by sex, economic activity and type of accident, Republic of Mauritius, Jul 2018 to Jun 2019 - Male" xr:uid="{00000000-0004-0000-0200-000034000000}"/>
    <hyperlink ref="B68" location="'Table 27B'!A1" display="Workers injured in work accidents occurred by sex, economic activity and type of accident, Republic of Mauritius, Jul 2018 to Jun 2019 - Female" xr:uid="{00000000-0004-0000-0200-000035000000}"/>
    <hyperlink ref="B69" location="'Table 27C'!A1" display="Workers injured in work accidents occurred by sex, economic activity and type of accident, Republic of Mauritius, Jul 2018 to Jun 2019 - Both Sexes" xr:uid="{00000000-0004-0000-0200-000036000000}"/>
    <hyperlink ref="B70" location="'Table 28A'!A1" display="Workers injured in work accidents occurred by sex, economic activity and duration of incapacity, Republic of Mauritius, Jul 2018 to Jun 2019 - Male" xr:uid="{00000000-0004-0000-0200-000037000000}"/>
    <hyperlink ref="B71" location="'Table 28B'!A1" display="Workers injured in work accidents occurred by sex, economic activity and duration of incapacity, Republic of Mauritius, Jul 2018 to Jun 2019 - Female" xr:uid="{00000000-0004-0000-0200-000038000000}"/>
    <hyperlink ref="B72" location="'Table 28C'!A1" display="Workers injured in work accidents occurred by sex, economic activity and duration of incapacity, Republic of Mauritius, Jul 2018 to Jun 2019 - Both Sexes" xr:uid="{00000000-0004-0000-0200-000039000000}"/>
    <hyperlink ref="B73" location="'Table 29A'!A1" display="Workers injured in work accidents occurred by sex, economic activity and nature of injury, Republic of Mauritius, Jul 2018 to Jun 2019 - Male" xr:uid="{00000000-0004-0000-0200-00003A000000}"/>
    <hyperlink ref="B74" location="'Table 29B'!A1" display="Workers injured in work accidents occurred by sex, economic activity and nature of injury,  Republic of Mauritius, Jul 2018 to Jun 2019 - Female" xr:uid="{00000000-0004-0000-0200-00003B000000}"/>
    <hyperlink ref="B75" location="'Table 29C'!A1" display="Workers injured in work accidents occurred by sex, economic activity and nature of injury, Republic of Mauritius, Jul 2018 to Jun 2019 - Both Sexes" xr:uid="{00000000-0004-0000-0200-00003C000000}"/>
    <hyperlink ref="B76" location="'Table 30A'!A1" display="Workers injured in work accidents occurred by sex, economic activity and bodily location,  Republic of Mauritius, Jul 2018 to Jun 2019 - Male" xr:uid="{00000000-0004-0000-0200-00003D000000}"/>
    <hyperlink ref="B77" location="'Table 30B'!A1" display="Workers injured in work accidents occurred by sex, economic activity and bodily location, Republic of Mauritius, Jul 2018 to Jun 2019 - Female" xr:uid="{00000000-0004-0000-0200-00003E000000}"/>
    <hyperlink ref="B78" location="'Table 30C'!A1" display="Workers injured in work accidents occurred by sex, economic activity and bodily location, Republic of Mauritius, Jul 2018 to Jun 2019 - Both Sexes" xr:uid="{00000000-0004-0000-0200-00003F000000}"/>
    <hyperlink ref="B79" location="'Table 31A'!A1" display="Workers injured in work accidents occurred by sex, economic activity and material agency, Republic of Mauritius, Jul 2018 to Jun 2019 - Male" xr:uid="{00000000-0004-0000-0200-000040000000}"/>
    <hyperlink ref="B80" location="' Table 31B'!A1" display="Workers injured in work accidents occurred by sex, economic activity and material agency, Republic of Mauritius, Jul 2018 to Jun 2019 - Female" xr:uid="{00000000-0004-0000-0200-000041000000}"/>
    <hyperlink ref="B81" location="'Table 31C'!A1" display="Workers injured in work accidents occurred by sex, economic activity and material agency, Republic of Mauritius, Jul 2018 to Jun 2019 - Both Sexes" xr:uid="{00000000-0004-0000-0200-000042000000}"/>
    <hyperlink ref="B82" location="'Table 32'!A1" display="Industrial Injury Benefits by type of allowance and amount paid , Republic of Mauritius, 2014 and 2015/16-2018/19" xr:uid="{00000000-0004-0000-0200-000043000000}"/>
    <hyperlink ref="B83" location="'Table 33'!A1" display="Industrial Injury beneficiaries by type of allowance and month, Republic of Mauritius, July 2018 - June 2019" xr:uid="{00000000-0004-0000-0200-000044000000}"/>
    <hyperlink ref="B86" location="'Table 34A-34B'!A1" display="Admission and discharge of inmates by infirmary, July 2018 - June 2019" xr:uid="{00000000-0004-0000-0200-000045000000}"/>
    <hyperlink ref="B87" location="'Table 34A-34B'!A1" display="Admission and discharge of inmates by orphanage, July 2018 - June 2019" xr:uid="{00000000-0004-0000-0200-000046000000}"/>
    <hyperlink ref="B88" location="'Table 35A-35B'!A1" display="Distribution of inmates in infirmaries by age-group and sex, June 2019" xr:uid="{00000000-0004-0000-0200-000047000000}"/>
    <hyperlink ref="B89" location="'Table 35A-35B'!A1" display="Distribution of inmates in orphanages by age-group and sex, June 2019" xr:uid="{00000000-0004-0000-0200-000048000000}"/>
    <hyperlink ref="B90" location="'Table 36'!A1" display="Inmates in infirmaries/orphanages by sex and main type of disability, if any, June 2019" xr:uid="{00000000-0004-0000-0200-000049000000}"/>
    <hyperlink ref="B93" location="'Table 37-38'!A1" display="Income (receivable) and expenditure (payable) of National Pensions Fund, Republic of Mauritius, 2014 and 2015/16-2018/19" xr:uid="{00000000-0004-0000-0200-00004A000000}"/>
    <hyperlink ref="B94" location="'Table 37-38'!A1" display="Balance Sheet of National Pensions Fund, Republic of Mauritius, 2014 and 2015/16-2018/19" xr:uid="{00000000-0004-0000-0200-00004B000000}"/>
    <hyperlink ref="B95" location="'Table 39'!A1" display="Contribution to the National Pensions Fund (NPF), Republic of Mauritius, 2008/09, 2010-2014 and 2015/16-2018/19" xr:uid="{00000000-0004-0000-0200-00004C000000}"/>
    <hyperlink ref="B96" location="'Table 40'!A1" display="Employees belonging to the National Savings Fund by age-group and sex, Republic of Mauritius, 2014 and 2015/16-2018/19" xr:uid="{00000000-0004-0000-0200-00004D000000}"/>
    <hyperlink ref="B97" location="'Table 41-43'!A1" display="Contribution to the National Savings Fund, Republic of Mauritius, 2014 and  2015/16-2018/19" xr:uid="{00000000-0004-0000-0200-00004E000000}"/>
    <hyperlink ref="B98" location="'Table 41-43'!A1" display="Beneficiaries of lump sum of National Savings Fund by type and sex, Republic of Mauritius,  2016/17-2018/19" xr:uid="{00000000-0004-0000-0200-00004F000000}"/>
    <hyperlink ref="B99" location="'Table 41-43'!A1" display="Amount paid on lump sum of National Savings Fund by type and sex, Republic  of Mauritius, 2016/17-2018/19" xr:uid="{00000000-0004-0000-0200-000050000000}"/>
    <hyperlink ref="B100" location="'Table 44A-44B'!A1" display="No. of cases receiving assistance from the National Solidarity Fund by type, Republic of Mauritius, 2014 and 2015/16-2018/19" xr:uid="{00000000-0004-0000-0200-000051000000}"/>
    <hyperlink ref="B101" location="'Table 44A-44B'!A1" display="Amount disbursed by the National Solidarity Fund by type, Republic of Mauritius, 2014 and 2015/16-2018/19" xr:uid="{00000000-0004-0000-0200-000052000000}"/>
    <hyperlink ref="B104" location="'Table 45'!A1" display="8.4 - Projected mid year population by broad age-group and sex, Republic of Mauritius, 2019-2059" xr:uid="{00000000-0004-0000-0200-000053000000}"/>
    <hyperlink ref="B105" location="'Table 46'!A1" display="8.5 - Projected number of beneficiaries and estimated future costs of basic pension, Republic of Mauritius, 2019-2059" xr:uid="{00000000-0004-0000-0200-000054000000}"/>
    <hyperlink ref="B53" location="'Table 21C'!A1" display="Dependent children of Basic Invalid's Pension beneficiaries receiving child allowance by age and sex, Island of Rodrigues, 2014 and 2015/16-2018/19" xr:uid="{8B793590-92A1-47D0-8CE8-52DBF80E29DD}"/>
  </hyperlinks>
  <pageMargins left="0.39" right="0.31"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Q34"/>
  <sheetViews>
    <sheetView workbookViewId="0">
      <selection sqref="A1:B1"/>
    </sheetView>
  </sheetViews>
  <sheetFormatPr defaultColWidth="10" defaultRowHeight="15.75"/>
  <cols>
    <col min="1" max="1" width="5.140625" style="2" customWidth="1"/>
    <col min="2" max="2" width="12.140625" style="2" customWidth="1"/>
    <col min="3" max="17" width="8.28515625" style="2" customWidth="1"/>
    <col min="18" max="16384" width="10" style="2"/>
  </cols>
  <sheetData>
    <row r="1" spans="1:17">
      <c r="A1" s="1734" t="s">
        <v>3</v>
      </c>
      <c r="B1" s="1734"/>
    </row>
    <row r="2" spans="1:17" ht="21.75" customHeight="1">
      <c r="A2" s="1768"/>
      <c r="B2" s="521" t="s">
        <v>629</v>
      </c>
      <c r="C2" s="1"/>
      <c r="D2" s="1"/>
      <c r="E2" s="1"/>
      <c r="F2" s="1"/>
      <c r="G2" s="1"/>
      <c r="H2" s="1"/>
      <c r="I2" s="1"/>
      <c r="J2" s="1"/>
      <c r="K2" s="1"/>
      <c r="L2" s="1"/>
      <c r="M2" s="1"/>
      <c r="N2" s="1"/>
      <c r="O2" s="1"/>
      <c r="P2" s="1"/>
      <c r="Q2" s="1"/>
    </row>
    <row r="3" spans="1:17" ht="20.25" customHeight="1" thickBot="1">
      <c r="A3" s="1768"/>
      <c r="B3" s="521" t="s">
        <v>708</v>
      </c>
      <c r="C3" s="1"/>
      <c r="D3" s="1"/>
      <c r="E3" s="1"/>
      <c r="F3" s="1"/>
      <c r="G3" s="1"/>
      <c r="H3" s="1"/>
      <c r="I3" s="1"/>
      <c r="J3" s="1"/>
      <c r="K3" s="1"/>
      <c r="L3" s="1"/>
      <c r="M3" s="1"/>
      <c r="N3" s="1"/>
      <c r="O3" s="1"/>
      <c r="P3" s="1"/>
      <c r="Q3" s="1"/>
    </row>
    <row r="4" spans="1:17" ht="20.25" customHeight="1" thickBot="1">
      <c r="A4" s="1768"/>
      <c r="B4" s="589" t="s">
        <v>150</v>
      </c>
      <c r="C4" s="522"/>
      <c r="D4" s="1627" t="s">
        <v>73</v>
      </c>
      <c r="E4" s="590"/>
      <c r="F4" s="522"/>
      <c r="G4" s="1627" t="s">
        <v>480</v>
      </c>
      <c r="H4" s="590"/>
      <c r="I4" s="522"/>
      <c r="J4" s="1627" t="s">
        <v>621</v>
      </c>
      <c r="K4" s="590"/>
      <c r="L4" s="522"/>
      <c r="M4" s="1627" t="s">
        <v>686</v>
      </c>
      <c r="N4" s="590"/>
      <c r="O4" s="522"/>
      <c r="P4" s="1627" t="s">
        <v>694</v>
      </c>
      <c r="Q4" s="590"/>
    </row>
    <row r="5" spans="1:17" ht="29.25" customHeight="1" thickBot="1">
      <c r="A5" s="1768"/>
      <c r="B5" s="1631" t="s">
        <v>5</v>
      </c>
      <c r="C5" s="591" t="s">
        <v>0</v>
      </c>
      <c r="D5" s="235" t="s">
        <v>1</v>
      </c>
      <c r="E5" s="14" t="s">
        <v>2</v>
      </c>
      <c r="F5" s="592" t="s">
        <v>0</v>
      </c>
      <c r="G5" s="235" t="s">
        <v>1</v>
      </c>
      <c r="H5" s="14" t="s">
        <v>2</v>
      </c>
      <c r="I5" s="592" t="s">
        <v>0</v>
      </c>
      <c r="J5" s="235" t="s">
        <v>1</v>
      </c>
      <c r="K5" s="14" t="s">
        <v>2</v>
      </c>
      <c r="L5" s="592" t="s">
        <v>0</v>
      </c>
      <c r="M5" s="235" t="s">
        <v>1</v>
      </c>
      <c r="N5" s="14" t="s">
        <v>2</v>
      </c>
      <c r="O5" s="592" t="s">
        <v>0</v>
      </c>
      <c r="P5" s="235" t="s">
        <v>1</v>
      </c>
      <c r="Q5" s="14" t="s">
        <v>2</v>
      </c>
    </row>
    <row r="6" spans="1:17" ht="14.25" customHeight="1">
      <c r="A6" s="1768"/>
      <c r="B6" s="593" t="s">
        <v>112</v>
      </c>
      <c r="C6" s="594">
        <v>0</v>
      </c>
      <c r="D6" s="595">
        <v>0</v>
      </c>
      <c r="E6" s="596">
        <v>0</v>
      </c>
      <c r="F6" s="351">
        <v>1</v>
      </c>
      <c r="G6" s="597">
        <v>0</v>
      </c>
      <c r="H6" s="598">
        <v>1</v>
      </c>
      <c r="I6" s="351">
        <v>0</v>
      </c>
      <c r="J6" s="597">
        <v>0</v>
      </c>
      <c r="K6" s="598">
        <v>0</v>
      </c>
      <c r="L6" s="351">
        <v>1</v>
      </c>
      <c r="M6" s="597">
        <v>0</v>
      </c>
      <c r="N6" s="561">
        <v>1</v>
      </c>
      <c r="O6" s="526">
        <v>1</v>
      </c>
      <c r="P6" s="527">
        <v>0</v>
      </c>
      <c r="Q6" s="528">
        <f>O6+P6</f>
        <v>1</v>
      </c>
    </row>
    <row r="7" spans="1:17" ht="12.75" customHeight="1">
      <c r="A7" s="1768"/>
      <c r="B7" s="525">
        <v>1</v>
      </c>
      <c r="C7" s="594">
        <v>0</v>
      </c>
      <c r="D7" s="597">
        <v>0</v>
      </c>
      <c r="E7" s="599">
        <v>0</v>
      </c>
      <c r="F7" s="351">
        <v>1</v>
      </c>
      <c r="G7" s="597">
        <v>1</v>
      </c>
      <c r="H7" s="322">
        <v>2</v>
      </c>
      <c r="I7" s="351">
        <v>2</v>
      </c>
      <c r="J7" s="597">
        <v>1</v>
      </c>
      <c r="K7" s="322">
        <v>3</v>
      </c>
      <c r="L7" s="351">
        <v>1</v>
      </c>
      <c r="M7" s="597">
        <v>1</v>
      </c>
      <c r="N7" s="564">
        <v>2</v>
      </c>
      <c r="O7" s="526">
        <v>1</v>
      </c>
      <c r="P7" s="527">
        <v>0</v>
      </c>
      <c r="Q7" s="528">
        <f t="shared" ref="Q7:Q10" si="0">O7+P7</f>
        <v>1</v>
      </c>
    </row>
    <row r="8" spans="1:17" ht="14.25" customHeight="1">
      <c r="A8" s="1768"/>
      <c r="B8" s="525">
        <v>2</v>
      </c>
      <c r="C8" s="594">
        <v>1</v>
      </c>
      <c r="D8" s="597">
        <v>1</v>
      </c>
      <c r="E8" s="599">
        <v>2</v>
      </c>
      <c r="F8" s="351">
        <v>0</v>
      </c>
      <c r="G8" s="597">
        <v>0</v>
      </c>
      <c r="H8" s="322">
        <v>0</v>
      </c>
      <c r="I8" s="351">
        <v>1</v>
      </c>
      <c r="J8" s="597">
        <v>3</v>
      </c>
      <c r="K8" s="322">
        <v>4</v>
      </c>
      <c r="L8" s="351">
        <v>5</v>
      </c>
      <c r="M8" s="597">
        <v>1</v>
      </c>
      <c r="N8" s="564">
        <v>6</v>
      </c>
      <c r="O8" s="526">
        <v>1</v>
      </c>
      <c r="P8" s="527">
        <v>1</v>
      </c>
      <c r="Q8" s="528">
        <f t="shared" si="0"/>
        <v>2</v>
      </c>
    </row>
    <row r="9" spans="1:17" ht="14.25" customHeight="1">
      <c r="A9" s="1768"/>
      <c r="B9" s="525">
        <v>3</v>
      </c>
      <c r="C9" s="594">
        <v>0</v>
      </c>
      <c r="D9" s="597">
        <v>0</v>
      </c>
      <c r="E9" s="599">
        <v>0</v>
      </c>
      <c r="F9" s="351">
        <v>2</v>
      </c>
      <c r="G9" s="597">
        <v>1</v>
      </c>
      <c r="H9" s="322">
        <v>3</v>
      </c>
      <c r="I9" s="351">
        <v>1</v>
      </c>
      <c r="J9" s="597">
        <v>0</v>
      </c>
      <c r="K9" s="322">
        <v>1</v>
      </c>
      <c r="L9" s="351">
        <v>1</v>
      </c>
      <c r="M9" s="597">
        <v>5</v>
      </c>
      <c r="N9" s="564">
        <v>6</v>
      </c>
      <c r="O9" s="526">
        <v>5</v>
      </c>
      <c r="P9" s="527">
        <v>1</v>
      </c>
      <c r="Q9" s="528">
        <f t="shared" si="0"/>
        <v>6</v>
      </c>
    </row>
    <row r="10" spans="1:17" ht="14.25" customHeight="1">
      <c r="A10" s="1768"/>
      <c r="B10" s="525">
        <v>4</v>
      </c>
      <c r="C10" s="594">
        <v>0</v>
      </c>
      <c r="D10" s="597">
        <v>1</v>
      </c>
      <c r="E10" s="599">
        <v>1</v>
      </c>
      <c r="F10" s="351">
        <v>0</v>
      </c>
      <c r="G10" s="597">
        <v>0</v>
      </c>
      <c r="H10" s="322">
        <v>0</v>
      </c>
      <c r="I10" s="351">
        <v>2</v>
      </c>
      <c r="J10" s="597">
        <v>1</v>
      </c>
      <c r="K10" s="322">
        <v>3</v>
      </c>
      <c r="L10" s="351">
        <v>1</v>
      </c>
      <c r="M10" s="597">
        <v>0</v>
      </c>
      <c r="N10" s="564">
        <v>1</v>
      </c>
      <c r="O10" s="526">
        <v>1</v>
      </c>
      <c r="P10" s="527">
        <v>5</v>
      </c>
      <c r="Q10" s="528">
        <f t="shared" si="0"/>
        <v>6</v>
      </c>
    </row>
    <row r="11" spans="1:17" s="479" customFormat="1" ht="15" customHeight="1">
      <c r="A11" s="1768"/>
      <c r="B11" s="529" t="s">
        <v>113</v>
      </c>
      <c r="C11" s="600">
        <v>1</v>
      </c>
      <c r="D11" s="601">
        <v>2</v>
      </c>
      <c r="E11" s="602">
        <v>3</v>
      </c>
      <c r="F11" s="603">
        <v>4</v>
      </c>
      <c r="G11" s="601">
        <v>2</v>
      </c>
      <c r="H11" s="604">
        <v>6</v>
      </c>
      <c r="I11" s="603">
        <v>6</v>
      </c>
      <c r="J11" s="601">
        <v>5</v>
      </c>
      <c r="K11" s="604">
        <v>11</v>
      </c>
      <c r="L11" s="566">
        <v>9</v>
      </c>
      <c r="M11" s="567">
        <v>7</v>
      </c>
      <c r="N11" s="568">
        <v>16</v>
      </c>
      <c r="O11" s="530">
        <f>SUM(O6:O10)</f>
        <v>9</v>
      </c>
      <c r="P11" s="530">
        <f>SUM(P6:P10)</f>
        <v>7</v>
      </c>
      <c r="Q11" s="533">
        <f>SUM(Q6:Q10)</f>
        <v>16</v>
      </c>
    </row>
    <row r="12" spans="1:17" ht="14.25" customHeight="1">
      <c r="A12" s="1768"/>
      <c r="B12" s="525">
        <v>5</v>
      </c>
      <c r="C12" s="594">
        <v>2</v>
      </c>
      <c r="D12" s="597">
        <v>2</v>
      </c>
      <c r="E12" s="599">
        <v>4</v>
      </c>
      <c r="F12" s="351">
        <v>0</v>
      </c>
      <c r="G12" s="597">
        <v>2</v>
      </c>
      <c r="H12" s="322">
        <v>2</v>
      </c>
      <c r="I12" s="351">
        <v>0</v>
      </c>
      <c r="J12" s="597">
        <v>0</v>
      </c>
      <c r="K12" s="322">
        <v>0</v>
      </c>
      <c r="L12" s="351">
        <v>2</v>
      </c>
      <c r="M12" s="597">
        <v>1</v>
      </c>
      <c r="N12" s="564">
        <v>3</v>
      </c>
      <c r="O12" s="526">
        <v>2</v>
      </c>
      <c r="P12" s="527">
        <v>0</v>
      </c>
      <c r="Q12" s="528">
        <f t="shared" ref="Q12:Q16" si="1">O12+P12</f>
        <v>2</v>
      </c>
    </row>
    <row r="13" spans="1:17" ht="14.25" customHeight="1">
      <c r="A13" s="1768"/>
      <c r="B13" s="525">
        <v>6</v>
      </c>
      <c r="C13" s="594">
        <v>2</v>
      </c>
      <c r="D13" s="597">
        <v>1</v>
      </c>
      <c r="E13" s="599">
        <v>3</v>
      </c>
      <c r="F13" s="351">
        <v>1</v>
      </c>
      <c r="G13" s="597">
        <v>2</v>
      </c>
      <c r="H13" s="322">
        <v>3</v>
      </c>
      <c r="I13" s="351">
        <v>2</v>
      </c>
      <c r="J13" s="597">
        <v>2</v>
      </c>
      <c r="K13" s="322">
        <v>4</v>
      </c>
      <c r="L13" s="351">
        <v>1</v>
      </c>
      <c r="M13" s="597">
        <v>2</v>
      </c>
      <c r="N13" s="564">
        <v>3</v>
      </c>
      <c r="O13" s="526">
        <v>2</v>
      </c>
      <c r="P13" s="527">
        <v>1</v>
      </c>
      <c r="Q13" s="528">
        <f t="shared" si="1"/>
        <v>3</v>
      </c>
    </row>
    <row r="14" spans="1:17" ht="14.25" customHeight="1">
      <c r="A14" s="1768"/>
      <c r="B14" s="525">
        <v>7</v>
      </c>
      <c r="C14" s="594">
        <v>3</v>
      </c>
      <c r="D14" s="597">
        <v>2</v>
      </c>
      <c r="E14" s="599">
        <v>5</v>
      </c>
      <c r="F14" s="351">
        <v>2</v>
      </c>
      <c r="G14" s="597">
        <v>2</v>
      </c>
      <c r="H14" s="322">
        <v>4</v>
      </c>
      <c r="I14" s="351">
        <v>1</v>
      </c>
      <c r="J14" s="597">
        <v>2</v>
      </c>
      <c r="K14" s="322">
        <v>3</v>
      </c>
      <c r="L14" s="351">
        <v>2</v>
      </c>
      <c r="M14" s="597">
        <v>2</v>
      </c>
      <c r="N14" s="564">
        <v>4</v>
      </c>
      <c r="O14" s="526">
        <v>1</v>
      </c>
      <c r="P14" s="527">
        <v>3</v>
      </c>
      <c r="Q14" s="528">
        <f t="shared" si="1"/>
        <v>4</v>
      </c>
    </row>
    <row r="15" spans="1:17" ht="14.25" customHeight="1">
      <c r="A15" s="1768"/>
      <c r="B15" s="525">
        <v>8</v>
      </c>
      <c r="C15" s="594">
        <v>4</v>
      </c>
      <c r="D15" s="597">
        <v>3</v>
      </c>
      <c r="E15" s="599">
        <v>7</v>
      </c>
      <c r="F15" s="351">
        <v>4</v>
      </c>
      <c r="G15" s="597">
        <v>4</v>
      </c>
      <c r="H15" s="322">
        <v>8</v>
      </c>
      <c r="I15" s="351">
        <v>3</v>
      </c>
      <c r="J15" s="597">
        <v>2</v>
      </c>
      <c r="K15" s="322">
        <v>5</v>
      </c>
      <c r="L15" s="351">
        <v>2</v>
      </c>
      <c r="M15" s="597">
        <v>3</v>
      </c>
      <c r="N15" s="564">
        <v>5</v>
      </c>
      <c r="O15" s="526">
        <v>2</v>
      </c>
      <c r="P15" s="527">
        <v>3</v>
      </c>
      <c r="Q15" s="528">
        <f t="shared" si="1"/>
        <v>5</v>
      </c>
    </row>
    <row r="16" spans="1:17" ht="14.25" customHeight="1">
      <c r="A16" s="1768"/>
      <c r="B16" s="525">
        <v>9</v>
      </c>
      <c r="C16" s="594">
        <v>6</v>
      </c>
      <c r="D16" s="597">
        <v>5</v>
      </c>
      <c r="E16" s="599">
        <v>11</v>
      </c>
      <c r="F16" s="351">
        <v>4</v>
      </c>
      <c r="G16" s="597">
        <v>3</v>
      </c>
      <c r="H16" s="322">
        <v>7</v>
      </c>
      <c r="I16" s="351">
        <v>4</v>
      </c>
      <c r="J16" s="597">
        <v>5</v>
      </c>
      <c r="K16" s="322">
        <v>9</v>
      </c>
      <c r="L16" s="351">
        <v>3</v>
      </c>
      <c r="M16" s="597">
        <v>3</v>
      </c>
      <c r="N16" s="564">
        <v>6</v>
      </c>
      <c r="O16" s="526">
        <v>4</v>
      </c>
      <c r="P16" s="527">
        <v>4</v>
      </c>
      <c r="Q16" s="528">
        <f t="shared" si="1"/>
        <v>8</v>
      </c>
    </row>
    <row r="17" spans="1:17" s="479" customFormat="1" ht="15" customHeight="1" thickBot="1">
      <c r="A17" s="1768"/>
      <c r="B17" s="534" t="s">
        <v>114</v>
      </c>
      <c r="C17" s="606">
        <v>17</v>
      </c>
      <c r="D17" s="607">
        <v>13</v>
      </c>
      <c r="E17" s="608">
        <v>30</v>
      </c>
      <c r="F17" s="609">
        <v>11</v>
      </c>
      <c r="G17" s="610">
        <v>13</v>
      </c>
      <c r="H17" s="611">
        <v>24</v>
      </c>
      <c r="I17" s="609">
        <v>10</v>
      </c>
      <c r="J17" s="610">
        <v>11</v>
      </c>
      <c r="K17" s="611">
        <v>21</v>
      </c>
      <c r="L17" s="571">
        <v>10</v>
      </c>
      <c r="M17" s="572">
        <v>11</v>
      </c>
      <c r="N17" s="573">
        <v>21</v>
      </c>
      <c r="O17" s="530">
        <f>SUM(O12:O16)</f>
        <v>11</v>
      </c>
      <c r="P17" s="530">
        <f>SUM(P12:P16)</f>
        <v>11</v>
      </c>
      <c r="Q17" s="533">
        <f>SUM(Q12:Q16)</f>
        <v>22</v>
      </c>
    </row>
    <row r="18" spans="1:17" s="479" customFormat="1" ht="15" customHeight="1" thickBot="1">
      <c r="A18" s="1768"/>
      <c r="B18" s="538" t="s">
        <v>115</v>
      </c>
      <c r="C18" s="612">
        <v>18</v>
      </c>
      <c r="D18" s="613">
        <v>15</v>
      </c>
      <c r="E18" s="614">
        <v>33</v>
      </c>
      <c r="F18" s="615">
        <v>15</v>
      </c>
      <c r="G18" s="613">
        <v>15</v>
      </c>
      <c r="H18" s="276">
        <v>30</v>
      </c>
      <c r="I18" s="615">
        <v>16</v>
      </c>
      <c r="J18" s="613">
        <v>16</v>
      </c>
      <c r="K18" s="276">
        <v>32</v>
      </c>
      <c r="L18" s="575">
        <v>19</v>
      </c>
      <c r="M18" s="576">
        <v>18</v>
      </c>
      <c r="N18" s="577">
        <v>37</v>
      </c>
      <c r="O18" s="539">
        <f>O11+O17</f>
        <v>20</v>
      </c>
      <c r="P18" s="539">
        <f t="shared" ref="P18:Q18" si="2">P11+P17</f>
        <v>18</v>
      </c>
      <c r="Q18" s="540">
        <f t="shared" si="2"/>
        <v>38</v>
      </c>
    </row>
    <row r="19" spans="1:17" ht="15" customHeight="1">
      <c r="A19" s="1768"/>
      <c r="B19" s="525">
        <v>10</v>
      </c>
      <c r="C19" s="594">
        <v>4</v>
      </c>
      <c r="D19" s="597">
        <v>6</v>
      </c>
      <c r="E19" s="599">
        <v>10</v>
      </c>
      <c r="F19" s="351">
        <v>6</v>
      </c>
      <c r="G19" s="597">
        <v>6</v>
      </c>
      <c r="H19" s="322">
        <v>12</v>
      </c>
      <c r="I19" s="351">
        <v>5</v>
      </c>
      <c r="J19" s="597">
        <v>3</v>
      </c>
      <c r="K19" s="322">
        <v>8</v>
      </c>
      <c r="L19" s="351">
        <v>5</v>
      </c>
      <c r="M19" s="597">
        <v>4</v>
      </c>
      <c r="N19" s="558">
        <v>9</v>
      </c>
      <c r="O19" s="526">
        <v>3</v>
      </c>
      <c r="P19" s="527">
        <v>4</v>
      </c>
      <c r="Q19" s="528">
        <f t="shared" ref="Q19:Q23" si="3">O19+P19</f>
        <v>7</v>
      </c>
    </row>
    <row r="20" spans="1:17" ht="15" customHeight="1">
      <c r="A20" s="1768"/>
      <c r="B20" s="525">
        <v>11</v>
      </c>
      <c r="C20" s="594">
        <v>10</v>
      </c>
      <c r="D20" s="597">
        <v>6</v>
      </c>
      <c r="E20" s="599">
        <v>16</v>
      </c>
      <c r="F20" s="351">
        <v>5</v>
      </c>
      <c r="G20" s="597">
        <v>6</v>
      </c>
      <c r="H20" s="322">
        <v>11</v>
      </c>
      <c r="I20" s="351">
        <v>5</v>
      </c>
      <c r="J20" s="597">
        <v>7</v>
      </c>
      <c r="K20" s="322">
        <v>12</v>
      </c>
      <c r="L20" s="351">
        <v>8</v>
      </c>
      <c r="M20" s="597">
        <v>3</v>
      </c>
      <c r="N20" s="558">
        <v>11</v>
      </c>
      <c r="O20" s="526">
        <v>5</v>
      </c>
      <c r="P20" s="527">
        <v>4</v>
      </c>
      <c r="Q20" s="528">
        <f t="shared" si="3"/>
        <v>9</v>
      </c>
    </row>
    <row r="21" spans="1:17" ht="15" customHeight="1">
      <c r="A21" s="1768"/>
      <c r="B21" s="525">
        <v>12</v>
      </c>
      <c r="C21" s="323">
        <v>10</v>
      </c>
      <c r="D21" s="321">
        <v>6</v>
      </c>
      <c r="E21" s="322">
        <v>16</v>
      </c>
      <c r="F21" s="343">
        <v>9</v>
      </c>
      <c r="G21" s="321">
        <v>8</v>
      </c>
      <c r="H21" s="322">
        <v>17</v>
      </c>
      <c r="I21" s="343">
        <v>6</v>
      </c>
      <c r="J21" s="321">
        <v>7</v>
      </c>
      <c r="K21" s="322">
        <v>13</v>
      </c>
      <c r="L21" s="343">
        <v>7</v>
      </c>
      <c r="M21" s="321">
        <v>9</v>
      </c>
      <c r="N21" s="558">
        <v>16</v>
      </c>
      <c r="O21" s="526">
        <v>7</v>
      </c>
      <c r="P21" s="527">
        <v>4</v>
      </c>
      <c r="Q21" s="528">
        <f t="shared" si="3"/>
        <v>11</v>
      </c>
    </row>
    <row r="22" spans="1:17" ht="15" customHeight="1">
      <c r="A22" s="1768"/>
      <c r="B22" s="525">
        <v>13</v>
      </c>
      <c r="C22" s="323">
        <v>4</v>
      </c>
      <c r="D22" s="321">
        <v>8</v>
      </c>
      <c r="E22" s="322">
        <v>12</v>
      </c>
      <c r="F22" s="343">
        <v>12</v>
      </c>
      <c r="G22" s="321">
        <v>8</v>
      </c>
      <c r="H22" s="322">
        <v>20</v>
      </c>
      <c r="I22" s="343">
        <v>12</v>
      </c>
      <c r="J22" s="321">
        <v>9</v>
      </c>
      <c r="K22" s="322">
        <v>21</v>
      </c>
      <c r="L22" s="343">
        <v>7</v>
      </c>
      <c r="M22" s="321">
        <v>7</v>
      </c>
      <c r="N22" s="558">
        <v>14</v>
      </c>
      <c r="O22" s="526">
        <v>7</v>
      </c>
      <c r="P22" s="527">
        <v>9</v>
      </c>
      <c r="Q22" s="528">
        <f t="shared" si="3"/>
        <v>16</v>
      </c>
    </row>
    <row r="23" spans="1:17" ht="15" customHeight="1">
      <c r="A23" s="1768"/>
      <c r="B23" s="525">
        <v>14</v>
      </c>
      <c r="C23" s="323">
        <v>8</v>
      </c>
      <c r="D23" s="321">
        <v>6</v>
      </c>
      <c r="E23" s="322">
        <v>14</v>
      </c>
      <c r="F23" s="343">
        <v>8</v>
      </c>
      <c r="G23" s="321">
        <v>9</v>
      </c>
      <c r="H23" s="322">
        <v>17</v>
      </c>
      <c r="I23" s="343">
        <v>12</v>
      </c>
      <c r="J23" s="321">
        <v>9</v>
      </c>
      <c r="K23" s="322">
        <v>21</v>
      </c>
      <c r="L23" s="343">
        <v>14</v>
      </c>
      <c r="M23" s="321">
        <v>9</v>
      </c>
      <c r="N23" s="558">
        <v>23</v>
      </c>
      <c r="O23" s="526">
        <v>7</v>
      </c>
      <c r="P23" s="527">
        <v>7</v>
      </c>
      <c r="Q23" s="528">
        <f t="shared" si="3"/>
        <v>14</v>
      </c>
    </row>
    <row r="24" spans="1:17" s="479" customFormat="1" ht="15" customHeight="1">
      <c r="A24" s="1768"/>
      <c r="B24" s="543" t="s">
        <v>116</v>
      </c>
      <c r="C24" s="617">
        <v>36</v>
      </c>
      <c r="D24" s="618">
        <v>32</v>
      </c>
      <c r="E24" s="604">
        <v>68</v>
      </c>
      <c r="F24" s="619">
        <v>40</v>
      </c>
      <c r="G24" s="618">
        <v>37</v>
      </c>
      <c r="H24" s="604">
        <v>77</v>
      </c>
      <c r="I24" s="619">
        <v>40</v>
      </c>
      <c r="J24" s="618">
        <v>35</v>
      </c>
      <c r="K24" s="604">
        <v>75</v>
      </c>
      <c r="L24" s="566">
        <v>41</v>
      </c>
      <c r="M24" s="567">
        <v>32</v>
      </c>
      <c r="N24" s="569">
        <v>73</v>
      </c>
      <c r="O24" s="530">
        <f>SUM(O19:O23)</f>
        <v>29</v>
      </c>
      <c r="P24" s="530">
        <f>SUM(P19:P23)</f>
        <v>28</v>
      </c>
      <c r="Q24" s="533">
        <f>SUM(Q19:Q23)</f>
        <v>57</v>
      </c>
    </row>
    <row r="25" spans="1:17" ht="15" customHeight="1">
      <c r="A25" s="1768"/>
      <c r="B25" s="525">
        <v>15</v>
      </c>
      <c r="C25" s="323">
        <v>10</v>
      </c>
      <c r="D25" s="321">
        <v>6</v>
      </c>
      <c r="E25" s="322">
        <v>16</v>
      </c>
      <c r="F25" s="343">
        <v>8</v>
      </c>
      <c r="G25" s="321">
        <v>7</v>
      </c>
      <c r="H25" s="322">
        <v>15</v>
      </c>
      <c r="I25" s="343">
        <v>4</v>
      </c>
      <c r="J25" s="321">
        <v>8</v>
      </c>
      <c r="K25" s="322">
        <v>12</v>
      </c>
      <c r="L25" s="343">
        <v>12</v>
      </c>
      <c r="M25" s="321">
        <v>11</v>
      </c>
      <c r="N25" s="580">
        <v>23</v>
      </c>
      <c r="O25" s="526">
        <v>15</v>
      </c>
      <c r="P25" s="527">
        <v>12</v>
      </c>
      <c r="Q25" s="528">
        <f t="shared" ref="Q25:Q29" si="4">O25+P25</f>
        <v>27</v>
      </c>
    </row>
    <row r="26" spans="1:17" ht="13.5" customHeight="1">
      <c r="A26" s="1768"/>
      <c r="B26" s="525">
        <v>16</v>
      </c>
      <c r="C26" s="323">
        <v>13</v>
      </c>
      <c r="D26" s="321">
        <v>10</v>
      </c>
      <c r="E26" s="322">
        <v>23</v>
      </c>
      <c r="F26" s="343">
        <v>15</v>
      </c>
      <c r="G26" s="321">
        <v>6</v>
      </c>
      <c r="H26" s="322">
        <v>21</v>
      </c>
      <c r="I26" s="343">
        <v>6</v>
      </c>
      <c r="J26" s="321">
        <v>6</v>
      </c>
      <c r="K26" s="322">
        <v>12</v>
      </c>
      <c r="L26" s="343">
        <v>8</v>
      </c>
      <c r="M26" s="321">
        <v>7</v>
      </c>
      <c r="N26" s="558">
        <v>15</v>
      </c>
      <c r="O26" s="526">
        <v>9</v>
      </c>
      <c r="P26" s="527">
        <v>6</v>
      </c>
      <c r="Q26" s="528">
        <f t="shared" si="4"/>
        <v>15</v>
      </c>
    </row>
    <row r="27" spans="1:17" ht="14.25" customHeight="1">
      <c r="A27" s="1768"/>
      <c r="B27" s="525">
        <v>17</v>
      </c>
      <c r="C27" s="323">
        <v>13</v>
      </c>
      <c r="D27" s="321">
        <v>13</v>
      </c>
      <c r="E27" s="322">
        <v>26</v>
      </c>
      <c r="F27" s="343">
        <v>12</v>
      </c>
      <c r="G27" s="321">
        <v>8</v>
      </c>
      <c r="H27" s="322">
        <v>20</v>
      </c>
      <c r="I27" s="343">
        <v>14</v>
      </c>
      <c r="J27" s="321">
        <v>6</v>
      </c>
      <c r="K27" s="322">
        <v>20</v>
      </c>
      <c r="L27" s="343">
        <v>6</v>
      </c>
      <c r="M27" s="321">
        <v>5</v>
      </c>
      <c r="N27" s="558">
        <v>11</v>
      </c>
      <c r="O27" s="526">
        <v>6</v>
      </c>
      <c r="P27" s="527">
        <v>4</v>
      </c>
      <c r="Q27" s="528">
        <f t="shared" si="4"/>
        <v>10</v>
      </c>
    </row>
    <row r="28" spans="1:17" ht="15" customHeight="1">
      <c r="A28" s="1768"/>
      <c r="B28" s="525">
        <v>18</v>
      </c>
      <c r="C28" s="323">
        <v>7</v>
      </c>
      <c r="D28" s="321">
        <v>12</v>
      </c>
      <c r="E28" s="322">
        <v>19</v>
      </c>
      <c r="F28" s="343">
        <v>13</v>
      </c>
      <c r="G28" s="321">
        <v>11</v>
      </c>
      <c r="H28" s="322">
        <v>24</v>
      </c>
      <c r="I28" s="343">
        <v>9</v>
      </c>
      <c r="J28" s="321">
        <v>7</v>
      </c>
      <c r="K28" s="322">
        <v>16</v>
      </c>
      <c r="L28" s="343">
        <v>6</v>
      </c>
      <c r="M28" s="321">
        <v>4</v>
      </c>
      <c r="N28" s="558">
        <v>10</v>
      </c>
      <c r="O28" s="526">
        <v>2</v>
      </c>
      <c r="P28" s="527">
        <v>1</v>
      </c>
      <c r="Q28" s="528">
        <f t="shared" si="4"/>
        <v>3</v>
      </c>
    </row>
    <row r="29" spans="1:17" ht="13.5" customHeight="1">
      <c r="A29" s="1768"/>
      <c r="B29" s="525">
        <v>19</v>
      </c>
      <c r="C29" s="323">
        <v>3</v>
      </c>
      <c r="D29" s="321">
        <v>2</v>
      </c>
      <c r="E29" s="322">
        <v>5</v>
      </c>
      <c r="F29" s="343">
        <v>6</v>
      </c>
      <c r="G29" s="321">
        <v>9</v>
      </c>
      <c r="H29" s="322">
        <v>15</v>
      </c>
      <c r="I29" s="343">
        <v>6</v>
      </c>
      <c r="J29" s="321">
        <v>5</v>
      </c>
      <c r="K29" s="322">
        <v>11</v>
      </c>
      <c r="L29" s="343">
        <v>4</v>
      </c>
      <c r="M29" s="321">
        <v>5</v>
      </c>
      <c r="N29" s="558">
        <v>9</v>
      </c>
      <c r="O29" s="526">
        <v>1</v>
      </c>
      <c r="P29" s="527">
        <v>2</v>
      </c>
      <c r="Q29" s="528">
        <f t="shared" si="4"/>
        <v>3</v>
      </c>
    </row>
    <row r="30" spans="1:17" s="479" customFormat="1" ht="15" customHeight="1" thickBot="1">
      <c r="A30" s="1768"/>
      <c r="B30" s="534" t="s">
        <v>117</v>
      </c>
      <c r="C30" s="621">
        <v>46</v>
      </c>
      <c r="D30" s="622">
        <v>43</v>
      </c>
      <c r="E30" s="611">
        <v>89</v>
      </c>
      <c r="F30" s="623">
        <v>54</v>
      </c>
      <c r="G30" s="622">
        <v>41</v>
      </c>
      <c r="H30" s="611">
        <v>95</v>
      </c>
      <c r="I30" s="623">
        <v>39</v>
      </c>
      <c r="J30" s="622">
        <v>32</v>
      </c>
      <c r="K30" s="611">
        <v>71</v>
      </c>
      <c r="L30" s="581">
        <v>36</v>
      </c>
      <c r="M30" s="572">
        <v>32</v>
      </c>
      <c r="N30" s="574">
        <v>68</v>
      </c>
      <c r="O30" s="530">
        <f>SUM(O25:O29)</f>
        <v>33</v>
      </c>
      <c r="P30" s="530">
        <f>SUM(P25:P29)</f>
        <v>25</v>
      </c>
      <c r="Q30" s="533">
        <f>SUM(Q25:Q29)</f>
        <v>58</v>
      </c>
    </row>
    <row r="31" spans="1:17" s="479" customFormat="1" ht="15" customHeight="1" thickBot="1">
      <c r="A31" s="1768"/>
      <c r="B31" s="624" t="s">
        <v>151</v>
      </c>
      <c r="C31" s="625">
        <v>82</v>
      </c>
      <c r="D31" s="626">
        <v>75</v>
      </c>
      <c r="E31" s="627">
        <v>157</v>
      </c>
      <c r="F31" s="628">
        <v>94</v>
      </c>
      <c r="G31" s="300">
        <v>78</v>
      </c>
      <c r="H31" s="271">
        <v>172</v>
      </c>
      <c r="I31" s="628">
        <v>79</v>
      </c>
      <c r="J31" s="300">
        <v>67</v>
      </c>
      <c r="K31" s="271">
        <v>146</v>
      </c>
      <c r="L31" s="582">
        <v>77</v>
      </c>
      <c r="M31" s="583">
        <v>64</v>
      </c>
      <c r="N31" s="584">
        <v>141</v>
      </c>
      <c r="O31" s="539">
        <f>O24+O30</f>
        <v>62</v>
      </c>
      <c r="P31" s="539">
        <f t="shared" ref="P31:Q31" si="5">P24+P30</f>
        <v>53</v>
      </c>
      <c r="Q31" s="540">
        <f t="shared" si="5"/>
        <v>115</v>
      </c>
    </row>
    <row r="32" spans="1:17" s="479" customFormat="1" ht="15" customHeight="1" thickTop="1" thickBot="1">
      <c r="A32" s="1768"/>
      <c r="B32" s="549" t="s">
        <v>102</v>
      </c>
      <c r="C32" s="629">
        <v>100</v>
      </c>
      <c r="D32" s="630">
        <v>90</v>
      </c>
      <c r="E32" s="631">
        <v>190</v>
      </c>
      <c r="F32" s="282">
        <v>109</v>
      </c>
      <c r="G32" s="283">
        <v>93</v>
      </c>
      <c r="H32" s="284">
        <v>202</v>
      </c>
      <c r="I32" s="282">
        <v>95</v>
      </c>
      <c r="J32" s="283">
        <v>83</v>
      </c>
      <c r="K32" s="284">
        <v>178</v>
      </c>
      <c r="L32" s="588">
        <v>96</v>
      </c>
      <c r="M32" s="551">
        <v>82</v>
      </c>
      <c r="N32" s="553">
        <v>178</v>
      </c>
      <c r="O32" s="550">
        <f>O18+O31</f>
        <v>82</v>
      </c>
      <c r="P32" s="550">
        <f t="shared" ref="P32:Q32" si="6">P18+P31</f>
        <v>71</v>
      </c>
      <c r="Q32" s="553">
        <f t="shared" si="6"/>
        <v>153</v>
      </c>
    </row>
    <row r="33" spans="1:2" s="491" customFormat="1" ht="18" customHeight="1" thickTop="1">
      <c r="A33" s="1768"/>
      <c r="B33" s="1544" t="s">
        <v>858</v>
      </c>
    </row>
    <row r="34" spans="1:2" s="1" customFormat="1" ht="18.600000000000001" customHeight="1">
      <c r="B34" s="554" t="s">
        <v>88</v>
      </c>
    </row>
  </sheetData>
  <mergeCells count="2">
    <mergeCell ref="A1:B1"/>
    <mergeCell ref="A2:A33"/>
  </mergeCells>
  <hyperlinks>
    <hyperlink ref="A1:B1" location="CONTENTS!A1" display="Back to contents" xr:uid="{00000000-0004-0000-1D00-000000000000}"/>
  </hyperlinks>
  <pageMargins left="0.4" right="0.4" top="0.4" bottom="0.4" header="0.25" footer="0.16"/>
  <pageSetup paperSize="9" orientation="landscape" horizontalDpi="4294967294" verticalDpi="4294967294"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A1:R21"/>
  <sheetViews>
    <sheetView zoomScaleNormal="100" workbookViewId="0">
      <selection sqref="A1:B1"/>
    </sheetView>
  </sheetViews>
  <sheetFormatPr defaultColWidth="10" defaultRowHeight="15"/>
  <cols>
    <col min="1" max="1" width="2.7109375" style="1" customWidth="1"/>
    <col min="2" max="2" width="18.28515625" style="1" customWidth="1"/>
    <col min="3" max="4" width="6.85546875" style="1" customWidth="1"/>
    <col min="5" max="5" width="7.28515625" style="1" customWidth="1"/>
    <col min="6" max="6" width="8.7109375" style="1" customWidth="1"/>
    <col min="7" max="8" width="6.85546875" style="1" customWidth="1"/>
    <col min="9" max="9" width="7.140625" style="1" customWidth="1"/>
    <col min="10" max="10" width="9" style="1" customWidth="1"/>
    <col min="11" max="12" width="6.85546875" style="1" customWidth="1"/>
    <col min="13" max="13" width="7.140625" style="1" customWidth="1"/>
    <col min="14" max="14" width="9" style="1" customWidth="1"/>
    <col min="15" max="16" width="6.85546875" style="228" customWidth="1"/>
    <col min="17" max="17" width="7" style="228" customWidth="1"/>
    <col min="18" max="18" width="9" customWidth="1"/>
    <col min="20" max="20" width="12.5703125" customWidth="1"/>
    <col min="21" max="21" width="10.85546875" customWidth="1"/>
    <col min="22" max="22" width="11.42578125" customWidth="1"/>
    <col min="23" max="23" width="10.85546875" customWidth="1"/>
  </cols>
  <sheetData>
    <row r="1" spans="1:18" ht="15.75" customHeight="1">
      <c r="A1" s="1734" t="s">
        <v>3</v>
      </c>
      <c r="B1" s="1734"/>
      <c r="E1"/>
      <c r="F1"/>
      <c r="G1"/>
    </row>
    <row r="2" spans="1:18" ht="25.5" customHeight="1" thickBot="1">
      <c r="A2" s="1785"/>
      <c r="B2" s="632" t="s">
        <v>709</v>
      </c>
    </row>
    <row r="3" spans="1:18" ht="25.5" customHeight="1" thickBot="1">
      <c r="A3" s="1785"/>
      <c r="B3" s="1786" t="s">
        <v>152</v>
      </c>
      <c r="C3" s="1779" t="s">
        <v>480</v>
      </c>
      <c r="D3" s="1780"/>
      <c r="E3" s="1780"/>
      <c r="F3" s="1781"/>
      <c r="G3" s="1779" t="s">
        <v>621</v>
      </c>
      <c r="H3" s="1780"/>
      <c r="I3" s="1780"/>
      <c r="J3" s="1781"/>
      <c r="K3" s="1779" t="s">
        <v>686</v>
      </c>
      <c r="L3" s="1780"/>
      <c r="M3" s="1780"/>
      <c r="N3" s="1781"/>
      <c r="O3" s="1779" t="s">
        <v>710</v>
      </c>
      <c r="P3" s="1780"/>
      <c r="Q3" s="1780"/>
      <c r="R3" s="1781"/>
    </row>
    <row r="4" spans="1:18" ht="46.5" customHeight="1" thickBot="1">
      <c r="A4" s="1785"/>
      <c r="B4" s="1787"/>
      <c r="C4" s="1782" t="s">
        <v>153</v>
      </c>
      <c r="D4" s="1752"/>
      <c r="E4" s="1789"/>
      <c r="F4" s="1536" t="s">
        <v>74</v>
      </c>
      <c r="G4" s="1782" t="s">
        <v>482</v>
      </c>
      <c r="H4" s="1752"/>
      <c r="I4" s="1789"/>
      <c r="J4" s="1536" t="s">
        <v>74</v>
      </c>
      <c r="K4" s="1782" t="s">
        <v>638</v>
      </c>
      <c r="L4" s="1783"/>
      <c r="M4" s="1784"/>
      <c r="N4" s="736" t="s">
        <v>74</v>
      </c>
      <c r="O4" s="1782" t="s">
        <v>711</v>
      </c>
      <c r="P4" s="1783"/>
      <c r="Q4" s="1784"/>
      <c r="R4" s="736" t="s">
        <v>74</v>
      </c>
    </row>
    <row r="5" spans="1:18" ht="45.75" customHeight="1" thickBot="1">
      <c r="A5" s="1785"/>
      <c r="B5" s="1788"/>
      <c r="C5" s="1537" t="s">
        <v>0</v>
      </c>
      <c r="D5" s="1538" t="s">
        <v>1</v>
      </c>
      <c r="E5" s="1539" t="s">
        <v>2</v>
      </c>
      <c r="F5" s="1540" t="s">
        <v>76</v>
      </c>
      <c r="G5" s="1537" t="s">
        <v>0</v>
      </c>
      <c r="H5" s="1538" t="s">
        <v>1</v>
      </c>
      <c r="I5" s="1539" t="s">
        <v>2</v>
      </c>
      <c r="J5" s="1540" t="s">
        <v>479</v>
      </c>
      <c r="K5" s="737" t="s">
        <v>0</v>
      </c>
      <c r="L5" s="738" t="s">
        <v>1</v>
      </c>
      <c r="M5" s="739" t="s">
        <v>2</v>
      </c>
      <c r="N5" s="740" t="s">
        <v>620</v>
      </c>
      <c r="O5" s="737" t="s">
        <v>0</v>
      </c>
      <c r="P5" s="738" t="s">
        <v>1</v>
      </c>
      <c r="Q5" s="739" t="s">
        <v>2</v>
      </c>
      <c r="R5" s="740" t="s">
        <v>698</v>
      </c>
    </row>
    <row r="6" spans="1:18" ht="25.5" customHeight="1">
      <c r="A6" s="1785"/>
      <c r="B6" s="741" t="s">
        <v>77</v>
      </c>
      <c r="C6" s="742">
        <v>1869</v>
      </c>
      <c r="D6" s="743">
        <v>1657</v>
      </c>
      <c r="E6" s="744">
        <v>3526</v>
      </c>
      <c r="F6" s="745">
        <v>257.52999999999997</v>
      </c>
      <c r="G6" s="742">
        <v>1878</v>
      </c>
      <c r="H6" s="743">
        <v>1603</v>
      </c>
      <c r="I6" s="744">
        <v>3481</v>
      </c>
      <c r="J6" s="745">
        <v>273.42</v>
      </c>
      <c r="K6" s="742">
        <v>1851</v>
      </c>
      <c r="L6" s="743">
        <v>1574</v>
      </c>
      <c r="M6" s="744">
        <v>3425</v>
      </c>
      <c r="N6" s="745">
        <v>348.59</v>
      </c>
      <c r="O6" s="742">
        <v>1894</v>
      </c>
      <c r="P6" s="743">
        <v>1578</v>
      </c>
      <c r="Q6" s="744">
        <f>O6+P6</f>
        <v>3472</v>
      </c>
      <c r="R6" s="745">
        <v>406.98</v>
      </c>
    </row>
    <row r="7" spans="1:18" ht="25.5" customHeight="1">
      <c r="A7" s="1785"/>
      <c r="B7" s="746" t="s">
        <v>78</v>
      </c>
      <c r="C7" s="742">
        <v>1891</v>
      </c>
      <c r="D7" s="743">
        <v>1694</v>
      </c>
      <c r="E7" s="744">
        <v>3585</v>
      </c>
      <c r="F7" s="745">
        <v>251.5</v>
      </c>
      <c r="G7" s="742">
        <v>1894</v>
      </c>
      <c r="H7" s="743">
        <v>1646</v>
      </c>
      <c r="I7" s="744">
        <v>3540</v>
      </c>
      <c r="J7" s="745">
        <v>264.61</v>
      </c>
      <c r="K7" s="742">
        <v>1883</v>
      </c>
      <c r="L7" s="743">
        <v>1640</v>
      </c>
      <c r="M7" s="744">
        <v>3523</v>
      </c>
      <c r="N7" s="745">
        <v>358.57</v>
      </c>
      <c r="O7" s="742">
        <v>1981</v>
      </c>
      <c r="P7" s="743">
        <v>1700</v>
      </c>
      <c r="Q7" s="744">
        <f t="shared" ref="Q7:Q13" si="0">O7+P7</f>
        <v>3681</v>
      </c>
      <c r="R7" s="745">
        <v>431.48</v>
      </c>
    </row>
    <row r="8" spans="1:18" ht="25.5" customHeight="1">
      <c r="A8" s="1785"/>
      <c r="B8" s="741" t="s">
        <v>79</v>
      </c>
      <c r="C8" s="742">
        <v>1458</v>
      </c>
      <c r="D8" s="743">
        <v>1375</v>
      </c>
      <c r="E8" s="744">
        <v>2833</v>
      </c>
      <c r="F8" s="745">
        <v>201.36</v>
      </c>
      <c r="G8" s="742">
        <v>1464</v>
      </c>
      <c r="H8" s="743">
        <v>1358</v>
      </c>
      <c r="I8" s="744">
        <v>2822</v>
      </c>
      <c r="J8" s="745">
        <v>211.15</v>
      </c>
      <c r="K8" s="742">
        <v>1476</v>
      </c>
      <c r="L8" s="743">
        <v>1333</v>
      </c>
      <c r="M8" s="744">
        <v>2809</v>
      </c>
      <c r="N8" s="745">
        <v>285.89999999999998</v>
      </c>
      <c r="O8" s="742">
        <v>1531</v>
      </c>
      <c r="P8" s="743">
        <v>1396</v>
      </c>
      <c r="Q8" s="744">
        <f t="shared" si="0"/>
        <v>2927</v>
      </c>
      <c r="R8" s="745">
        <v>343.1</v>
      </c>
    </row>
    <row r="9" spans="1:18" ht="25.5" customHeight="1">
      <c r="A9" s="1785"/>
      <c r="B9" s="741" t="s">
        <v>154</v>
      </c>
      <c r="C9" s="742">
        <v>2149</v>
      </c>
      <c r="D9" s="743">
        <v>2001</v>
      </c>
      <c r="E9" s="744">
        <v>4150</v>
      </c>
      <c r="F9" s="745">
        <v>301.45999999999998</v>
      </c>
      <c r="G9" s="742">
        <v>2190</v>
      </c>
      <c r="H9" s="743">
        <v>2047</v>
      </c>
      <c r="I9" s="744">
        <v>4237</v>
      </c>
      <c r="J9" s="745">
        <v>355.85</v>
      </c>
      <c r="K9" s="742">
        <v>2236</v>
      </c>
      <c r="L9" s="743">
        <v>2021</v>
      </c>
      <c r="M9" s="744">
        <v>4257</v>
      </c>
      <c r="N9" s="745">
        <v>433.27</v>
      </c>
      <c r="O9" s="742">
        <v>2350</v>
      </c>
      <c r="P9" s="743">
        <v>2111</v>
      </c>
      <c r="Q9" s="744">
        <f t="shared" si="0"/>
        <v>4461</v>
      </c>
      <c r="R9" s="745">
        <v>522.91</v>
      </c>
    </row>
    <row r="10" spans="1:18" ht="25.5" customHeight="1">
      <c r="A10" s="1785"/>
      <c r="B10" s="741" t="s">
        <v>155</v>
      </c>
      <c r="C10" s="742">
        <v>1699</v>
      </c>
      <c r="D10" s="743">
        <v>1490</v>
      </c>
      <c r="E10" s="744">
        <v>3189</v>
      </c>
      <c r="F10" s="745">
        <v>220.27</v>
      </c>
      <c r="G10" s="742">
        <v>1747</v>
      </c>
      <c r="H10" s="743">
        <v>1460</v>
      </c>
      <c r="I10" s="744">
        <v>3207</v>
      </c>
      <c r="J10" s="745">
        <v>230.09</v>
      </c>
      <c r="K10" s="742">
        <v>1738</v>
      </c>
      <c r="L10" s="743">
        <v>1448</v>
      </c>
      <c r="M10" s="744">
        <v>3186</v>
      </c>
      <c r="N10" s="745">
        <v>324.27</v>
      </c>
      <c r="O10" s="742">
        <v>1809</v>
      </c>
      <c r="P10" s="743">
        <v>1434</v>
      </c>
      <c r="Q10" s="744">
        <f t="shared" si="0"/>
        <v>3243</v>
      </c>
      <c r="R10" s="745">
        <v>380.14</v>
      </c>
    </row>
    <row r="11" spans="1:18" ht="25.5" customHeight="1">
      <c r="A11" s="1785"/>
      <c r="B11" s="741" t="s">
        <v>156</v>
      </c>
      <c r="C11" s="742">
        <v>1269</v>
      </c>
      <c r="D11" s="743">
        <v>1081</v>
      </c>
      <c r="E11" s="744">
        <v>2350</v>
      </c>
      <c r="F11" s="745">
        <v>166.63</v>
      </c>
      <c r="G11" s="742">
        <v>1305</v>
      </c>
      <c r="H11" s="743">
        <v>1091</v>
      </c>
      <c r="I11" s="744">
        <v>2396</v>
      </c>
      <c r="J11" s="745">
        <v>164.46</v>
      </c>
      <c r="K11" s="742">
        <v>1325</v>
      </c>
      <c r="L11" s="743">
        <v>1086</v>
      </c>
      <c r="M11" s="744">
        <v>2411</v>
      </c>
      <c r="N11" s="745">
        <v>245.39</v>
      </c>
      <c r="O11" s="742">
        <v>1334</v>
      </c>
      <c r="P11" s="743">
        <v>1096</v>
      </c>
      <c r="Q11" s="744">
        <f t="shared" si="0"/>
        <v>2430</v>
      </c>
      <c r="R11" s="745">
        <v>284.83999999999997</v>
      </c>
    </row>
    <row r="12" spans="1:18" ht="25.5" customHeight="1">
      <c r="A12" s="1785"/>
      <c r="B12" s="741" t="s">
        <v>157</v>
      </c>
      <c r="C12" s="742">
        <v>941</v>
      </c>
      <c r="D12" s="743">
        <v>802</v>
      </c>
      <c r="E12" s="744">
        <v>1743</v>
      </c>
      <c r="F12" s="745">
        <v>119.4</v>
      </c>
      <c r="G12" s="742">
        <v>933</v>
      </c>
      <c r="H12" s="743">
        <v>816</v>
      </c>
      <c r="I12" s="744">
        <v>1749</v>
      </c>
      <c r="J12" s="745">
        <v>121.57</v>
      </c>
      <c r="K12" s="742">
        <v>964</v>
      </c>
      <c r="L12" s="743">
        <v>796</v>
      </c>
      <c r="M12" s="744">
        <v>1760</v>
      </c>
      <c r="N12" s="745">
        <v>179.13</v>
      </c>
      <c r="O12" s="742">
        <v>990</v>
      </c>
      <c r="P12" s="743">
        <v>805</v>
      </c>
      <c r="Q12" s="744">
        <f t="shared" si="0"/>
        <v>1795</v>
      </c>
      <c r="R12" s="745">
        <v>210.41</v>
      </c>
    </row>
    <row r="13" spans="1:18" ht="25.5" customHeight="1">
      <c r="A13" s="1785"/>
      <c r="B13" s="746" t="s">
        <v>84</v>
      </c>
      <c r="C13" s="742">
        <v>4430</v>
      </c>
      <c r="D13" s="743">
        <v>3898</v>
      </c>
      <c r="E13" s="744">
        <v>8328</v>
      </c>
      <c r="F13" s="745">
        <v>607.58000000000004</v>
      </c>
      <c r="G13" s="742">
        <v>4327</v>
      </c>
      <c r="H13" s="743">
        <v>3753</v>
      </c>
      <c r="I13" s="744">
        <v>8080</v>
      </c>
      <c r="J13" s="745">
        <v>653.69000000000005</v>
      </c>
      <c r="K13" s="742">
        <v>4188</v>
      </c>
      <c r="L13" s="743">
        <v>3652</v>
      </c>
      <c r="M13" s="744">
        <v>7840</v>
      </c>
      <c r="N13" s="745">
        <v>797.94</v>
      </c>
      <c r="O13" s="742">
        <v>4185</v>
      </c>
      <c r="P13" s="743">
        <v>3595</v>
      </c>
      <c r="Q13" s="744">
        <f t="shared" si="0"/>
        <v>7780</v>
      </c>
      <c r="R13" s="745">
        <v>911.96</v>
      </c>
    </row>
    <row r="14" spans="1:18" ht="25.5" customHeight="1" thickBot="1">
      <c r="A14" s="1785"/>
      <c r="B14" s="741" t="s">
        <v>158</v>
      </c>
      <c r="C14" s="742">
        <v>701</v>
      </c>
      <c r="D14" s="743">
        <v>650</v>
      </c>
      <c r="E14" s="744">
        <v>1351</v>
      </c>
      <c r="F14" s="745">
        <v>95.95</v>
      </c>
      <c r="G14" s="742">
        <v>710</v>
      </c>
      <c r="H14" s="743">
        <v>643</v>
      </c>
      <c r="I14" s="744">
        <v>1353</v>
      </c>
      <c r="J14" s="745">
        <v>98.72</v>
      </c>
      <c r="K14" s="742">
        <v>716</v>
      </c>
      <c r="L14" s="743">
        <v>622</v>
      </c>
      <c r="M14" s="744">
        <v>1338</v>
      </c>
      <c r="N14" s="745">
        <v>136.18</v>
      </c>
      <c r="O14" s="742">
        <v>724</v>
      </c>
      <c r="P14" s="743">
        <v>633</v>
      </c>
      <c r="Q14" s="744">
        <f>O14+P14</f>
        <v>1357</v>
      </c>
      <c r="R14" s="745">
        <v>159.07</v>
      </c>
    </row>
    <row r="15" spans="1:18" ht="24.75" customHeight="1" thickBot="1">
      <c r="A15" s="1785"/>
      <c r="B15" s="747" t="s">
        <v>86</v>
      </c>
      <c r="C15" s="748">
        <v>16407</v>
      </c>
      <c r="D15" s="748">
        <v>14648</v>
      </c>
      <c r="E15" s="748">
        <v>31055</v>
      </c>
      <c r="F15" s="749">
        <v>2221.6799999999998</v>
      </c>
      <c r="G15" s="748">
        <v>16448</v>
      </c>
      <c r="H15" s="748">
        <v>14417</v>
      </c>
      <c r="I15" s="748">
        <v>30865</v>
      </c>
      <c r="J15" s="749">
        <v>2373.56</v>
      </c>
      <c r="K15" s="748">
        <v>16377</v>
      </c>
      <c r="L15" s="748">
        <v>14172</v>
      </c>
      <c r="M15" s="748">
        <v>30549</v>
      </c>
      <c r="N15" s="749">
        <v>3109.24</v>
      </c>
      <c r="O15" s="748">
        <v>16798</v>
      </c>
      <c r="P15" s="748">
        <v>14348</v>
      </c>
      <c r="Q15" s="748">
        <f>O15+P15</f>
        <v>31146</v>
      </c>
      <c r="R15" s="749">
        <v>3650.9</v>
      </c>
    </row>
    <row r="16" spans="1:18" ht="24.75" customHeight="1" thickBot="1">
      <c r="A16" s="1785"/>
      <c r="B16" s="747" t="s">
        <v>159</v>
      </c>
      <c r="C16" s="750">
        <v>520</v>
      </c>
      <c r="D16" s="742">
        <v>500</v>
      </c>
      <c r="E16" s="744">
        <v>1020</v>
      </c>
      <c r="F16" s="745">
        <v>74.470200000000006</v>
      </c>
      <c r="G16" s="750">
        <v>537</v>
      </c>
      <c r="H16" s="742">
        <v>533</v>
      </c>
      <c r="I16" s="744">
        <v>1070</v>
      </c>
      <c r="J16" s="745">
        <v>83.385099999999994</v>
      </c>
      <c r="K16" s="750">
        <v>525</v>
      </c>
      <c r="L16" s="742">
        <v>525</v>
      </c>
      <c r="M16" s="744">
        <v>1050</v>
      </c>
      <c r="N16" s="745">
        <v>108.2025</v>
      </c>
      <c r="O16" s="750">
        <v>603</v>
      </c>
      <c r="P16" s="742">
        <v>572</v>
      </c>
      <c r="Q16" s="744">
        <f>O16+P16</f>
        <v>1175</v>
      </c>
      <c r="R16" s="745">
        <v>137.47499999999999</v>
      </c>
    </row>
    <row r="17" spans="1:18" ht="24.75" customHeight="1" thickTop="1" thickBot="1">
      <c r="A17" s="1785"/>
      <c r="B17" s="751" t="s">
        <v>87</v>
      </c>
      <c r="C17" s="752">
        <v>16927</v>
      </c>
      <c r="D17" s="752">
        <v>15148</v>
      </c>
      <c r="E17" s="752">
        <v>32075</v>
      </c>
      <c r="F17" s="753">
        <v>2296.1502</v>
      </c>
      <c r="G17" s="752">
        <v>16985</v>
      </c>
      <c r="H17" s="752">
        <v>14950</v>
      </c>
      <c r="I17" s="752">
        <v>31935</v>
      </c>
      <c r="J17" s="753">
        <v>2456.9450999999999</v>
      </c>
      <c r="K17" s="752">
        <v>16902</v>
      </c>
      <c r="L17" s="752">
        <v>14697</v>
      </c>
      <c r="M17" s="752">
        <v>31599</v>
      </c>
      <c r="N17" s="753">
        <v>3217.4424999999997</v>
      </c>
      <c r="O17" s="752">
        <v>17401</v>
      </c>
      <c r="P17" s="752">
        <v>14920</v>
      </c>
      <c r="Q17" s="752">
        <f>O17+P17</f>
        <v>32321</v>
      </c>
      <c r="R17" s="753">
        <v>3788.375</v>
      </c>
    </row>
    <row r="18" spans="1:18" ht="21" customHeight="1" thickTop="1">
      <c r="A18" s="1785"/>
      <c r="B18" s="633" t="s">
        <v>160</v>
      </c>
      <c r="C18" s="634"/>
      <c r="D18" s="634"/>
      <c r="E18" s="634"/>
      <c r="F18" s="635"/>
      <c r="G18" s="634"/>
      <c r="H18" s="634"/>
      <c r="I18" s="634"/>
      <c r="J18" s="636"/>
      <c r="K18" s="634"/>
      <c r="L18" s="634"/>
      <c r="M18" s="634"/>
      <c r="N18" s="636"/>
    </row>
    <row r="19" spans="1:18" ht="22.5" customHeight="1">
      <c r="A19" s="1785"/>
      <c r="B19" s="225" t="s">
        <v>88</v>
      </c>
      <c r="G19" s="228"/>
      <c r="H19" s="228"/>
      <c r="I19" s="228"/>
      <c r="J19" s="228"/>
      <c r="K19" s="228"/>
      <c r="L19" s="228"/>
      <c r="M19" s="228"/>
      <c r="N19" s="228"/>
    </row>
    <row r="21" spans="1:18">
      <c r="B21" s="228"/>
    </row>
  </sheetData>
  <mergeCells count="11">
    <mergeCell ref="O3:R3"/>
    <mergeCell ref="K4:M4"/>
    <mergeCell ref="O4:Q4"/>
    <mergeCell ref="K3:N3"/>
    <mergeCell ref="A1:B1"/>
    <mergeCell ref="A2:A19"/>
    <mergeCell ref="B3:B5"/>
    <mergeCell ref="C3:F3"/>
    <mergeCell ref="G3:J3"/>
    <mergeCell ref="C4:E4"/>
    <mergeCell ref="G4:I4"/>
  </mergeCells>
  <hyperlinks>
    <hyperlink ref="A1:B1" location="CONTENTS!A1" display="Back to contents" xr:uid="{00000000-0004-0000-1E00-000000000000}"/>
  </hyperlinks>
  <pageMargins left="0.4" right="0.4" top="0.4" bottom="0.4" header="0.17" footer="0.23622047244094499"/>
  <pageSetup paperSize="9" orientation="landscape" horizontalDpi="4294967294" verticalDpi="4294967294"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Q17"/>
  <sheetViews>
    <sheetView workbookViewId="0">
      <selection sqref="A1:B1"/>
    </sheetView>
  </sheetViews>
  <sheetFormatPr defaultRowHeight="12.75"/>
  <cols>
    <col min="1" max="1" width="2.85546875" style="228" customWidth="1"/>
    <col min="2" max="2" width="7.5703125" style="228" customWidth="1"/>
    <col min="3" max="3" width="8.28515625" style="228" customWidth="1"/>
    <col min="4" max="8" width="8.5703125" style="228" customWidth="1"/>
    <col min="9" max="17" width="8.7109375" style="228" customWidth="1"/>
  </cols>
  <sheetData>
    <row r="1" spans="1:17" ht="15.75">
      <c r="A1" s="1734" t="s">
        <v>3</v>
      </c>
      <c r="B1" s="1734"/>
      <c r="C1" s="1734"/>
      <c r="D1" s="303"/>
      <c r="E1" s="303"/>
      <c r="F1" s="303"/>
      <c r="G1" s="303"/>
      <c r="H1" s="303"/>
      <c r="I1" s="303"/>
      <c r="J1" s="303"/>
      <c r="K1" s="303"/>
      <c r="L1" s="303"/>
      <c r="M1" s="303"/>
      <c r="N1" s="303"/>
      <c r="O1" s="303"/>
      <c r="P1" s="303"/>
      <c r="Q1" s="303"/>
    </row>
    <row r="2" spans="1:17" ht="28.5" customHeight="1" thickBot="1">
      <c r="A2" s="1763"/>
      <c r="B2" s="390" t="s">
        <v>712</v>
      </c>
      <c r="C2" s="305"/>
      <c r="D2" s="305"/>
      <c r="E2" s="305"/>
      <c r="F2" s="305"/>
      <c r="G2" s="305"/>
      <c r="H2" s="305"/>
      <c r="I2" s="305"/>
      <c r="J2" s="305"/>
      <c r="K2" s="305"/>
      <c r="L2" s="305"/>
      <c r="M2" s="305"/>
      <c r="N2" s="305"/>
      <c r="O2" s="305"/>
      <c r="P2" s="305"/>
      <c r="Q2" s="305"/>
    </row>
    <row r="3" spans="1:17" ht="31.5" customHeight="1" thickBot="1">
      <c r="A3" s="1763"/>
      <c r="B3" s="1758" t="s">
        <v>89</v>
      </c>
      <c r="C3" s="1638"/>
      <c r="D3" s="1639" t="s">
        <v>73</v>
      </c>
      <c r="E3" s="1640"/>
      <c r="F3" s="1638"/>
      <c r="G3" s="1639" t="s">
        <v>54</v>
      </c>
      <c r="H3" s="1640"/>
      <c r="I3" s="1638"/>
      <c r="J3" s="1639" t="s">
        <v>621</v>
      </c>
      <c r="K3" s="1640"/>
      <c r="L3" s="1638"/>
      <c r="M3" s="1639" t="s">
        <v>686</v>
      </c>
      <c r="N3" s="1640"/>
      <c r="O3" s="1638"/>
      <c r="P3" s="1639" t="s">
        <v>694</v>
      </c>
      <c r="Q3" s="1640"/>
    </row>
    <row r="4" spans="1:17" ht="40.5" customHeight="1" thickBot="1">
      <c r="A4" s="1763"/>
      <c r="B4" s="1766"/>
      <c r="C4" s="359" t="s">
        <v>0</v>
      </c>
      <c r="D4" s="266" t="s">
        <v>1</v>
      </c>
      <c r="E4" s="637" t="s">
        <v>2</v>
      </c>
      <c r="F4" s="359" t="s">
        <v>0</v>
      </c>
      <c r="G4" s="266" t="s">
        <v>1</v>
      </c>
      <c r="H4" s="637" t="s">
        <v>2</v>
      </c>
      <c r="I4" s="359" t="s">
        <v>0</v>
      </c>
      <c r="J4" s="266" t="s">
        <v>1</v>
      </c>
      <c r="K4" s="637" t="s">
        <v>2</v>
      </c>
      <c r="L4" s="359" t="s">
        <v>0</v>
      </c>
      <c r="M4" s="266" t="s">
        <v>1</v>
      </c>
      <c r="N4" s="637" t="s">
        <v>2</v>
      </c>
      <c r="O4" s="359" t="s">
        <v>0</v>
      </c>
      <c r="P4" s="266" t="s">
        <v>1</v>
      </c>
      <c r="Q4" s="637" t="s">
        <v>2</v>
      </c>
    </row>
    <row r="5" spans="1:17" ht="33" customHeight="1">
      <c r="A5" s="1763"/>
      <c r="B5" s="638" t="s">
        <v>161</v>
      </c>
      <c r="C5" s="320">
        <v>2026</v>
      </c>
      <c r="D5" s="321">
        <v>1302</v>
      </c>
      <c r="E5" s="322">
        <v>3328</v>
      </c>
      <c r="F5" s="320">
        <v>2051</v>
      </c>
      <c r="G5" s="321">
        <v>1284</v>
      </c>
      <c r="H5" s="322">
        <v>3335</v>
      </c>
      <c r="I5" s="320">
        <v>2000</v>
      </c>
      <c r="J5" s="321">
        <v>1289</v>
      </c>
      <c r="K5" s="322">
        <v>3289</v>
      </c>
      <c r="L5" s="320">
        <v>1918</v>
      </c>
      <c r="M5" s="321">
        <v>1256</v>
      </c>
      <c r="N5" s="322">
        <v>3174</v>
      </c>
      <c r="O5" s="320">
        <v>1925</v>
      </c>
      <c r="P5" s="321">
        <v>1255</v>
      </c>
      <c r="Q5" s="322">
        <f>O5+P5</f>
        <v>3180</v>
      </c>
    </row>
    <row r="6" spans="1:17" ht="33" customHeight="1">
      <c r="A6" s="1763"/>
      <c r="B6" s="319" t="s">
        <v>117</v>
      </c>
      <c r="C6" s="320">
        <v>884</v>
      </c>
      <c r="D6" s="321">
        <v>596</v>
      </c>
      <c r="E6" s="322">
        <v>1480</v>
      </c>
      <c r="F6" s="320">
        <v>930</v>
      </c>
      <c r="G6" s="321">
        <v>621</v>
      </c>
      <c r="H6" s="322">
        <v>1551</v>
      </c>
      <c r="I6" s="320">
        <v>971</v>
      </c>
      <c r="J6" s="321">
        <v>643</v>
      </c>
      <c r="K6" s="322">
        <v>1614</v>
      </c>
      <c r="L6" s="320">
        <v>1049</v>
      </c>
      <c r="M6" s="321">
        <v>656</v>
      </c>
      <c r="N6" s="322">
        <v>1705</v>
      </c>
      <c r="O6" s="320">
        <v>1124</v>
      </c>
      <c r="P6" s="321">
        <v>708</v>
      </c>
      <c r="Q6" s="322">
        <f t="shared" ref="Q6:Q15" si="0">O6+P6</f>
        <v>1832</v>
      </c>
    </row>
    <row r="7" spans="1:17" ht="33" customHeight="1">
      <c r="A7" s="1763"/>
      <c r="B7" s="319" t="s">
        <v>139</v>
      </c>
      <c r="C7" s="320">
        <v>886</v>
      </c>
      <c r="D7" s="321">
        <v>713</v>
      </c>
      <c r="E7" s="322">
        <v>1599</v>
      </c>
      <c r="F7" s="320">
        <v>886</v>
      </c>
      <c r="G7" s="321">
        <v>673</v>
      </c>
      <c r="H7" s="322">
        <v>1559</v>
      </c>
      <c r="I7" s="320">
        <v>868</v>
      </c>
      <c r="J7" s="321">
        <v>640</v>
      </c>
      <c r="K7" s="322">
        <v>1508</v>
      </c>
      <c r="L7" s="320">
        <v>869</v>
      </c>
      <c r="M7" s="321">
        <v>653</v>
      </c>
      <c r="N7" s="322">
        <v>1522</v>
      </c>
      <c r="O7" s="320">
        <v>920</v>
      </c>
      <c r="P7" s="321">
        <v>648</v>
      </c>
      <c r="Q7" s="322">
        <f t="shared" si="0"/>
        <v>1568</v>
      </c>
    </row>
    <row r="8" spans="1:17" ht="33" customHeight="1">
      <c r="A8" s="1763"/>
      <c r="B8" s="319" t="s">
        <v>140</v>
      </c>
      <c r="C8" s="320">
        <v>908</v>
      </c>
      <c r="D8" s="321">
        <v>814</v>
      </c>
      <c r="E8" s="322">
        <v>1722</v>
      </c>
      <c r="F8" s="320">
        <v>956</v>
      </c>
      <c r="G8" s="321">
        <v>846</v>
      </c>
      <c r="H8" s="322">
        <v>1802</v>
      </c>
      <c r="I8" s="320">
        <v>991</v>
      </c>
      <c r="J8" s="321">
        <v>846</v>
      </c>
      <c r="K8" s="322">
        <v>1837</v>
      </c>
      <c r="L8" s="320">
        <v>978</v>
      </c>
      <c r="M8" s="321">
        <v>797</v>
      </c>
      <c r="N8" s="322">
        <v>1775</v>
      </c>
      <c r="O8" s="320">
        <v>1001</v>
      </c>
      <c r="P8" s="321">
        <v>826</v>
      </c>
      <c r="Q8" s="322">
        <f t="shared" si="0"/>
        <v>1827</v>
      </c>
    </row>
    <row r="9" spans="1:17" ht="33" customHeight="1">
      <c r="A9" s="1763"/>
      <c r="B9" s="319" t="s">
        <v>141</v>
      </c>
      <c r="C9" s="320">
        <v>1103</v>
      </c>
      <c r="D9" s="321">
        <v>1010</v>
      </c>
      <c r="E9" s="322">
        <v>2113</v>
      </c>
      <c r="F9" s="320">
        <v>1040</v>
      </c>
      <c r="G9" s="321">
        <v>935</v>
      </c>
      <c r="H9" s="322">
        <v>1975</v>
      </c>
      <c r="I9" s="320">
        <v>1036</v>
      </c>
      <c r="J9" s="321">
        <v>941</v>
      </c>
      <c r="K9" s="322">
        <v>1977</v>
      </c>
      <c r="L9" s="320">
        <v>1108</v>
      </c>
      <c r="M9" s="321">
        <v>973</v>
      </c>
      <c r="N9" s="322">
        <v>2081</v>
      </c>
      <c r="O9" s="320">
        <v>1107</v>
      </c>
      <c r="P9" s="321">
        <v>957</v>
      </c>
      <c r="Q9" s="322">
        <f t="shared" si="0"/>
        <v>2064</v>
      </c>
    </row>
    <row r="10" spans="1:17" ht="33" customHeight="1">
      <c r="A10" s="1763"/>
      <c r="B10" s="319" t="s">
        <v>142</v>
      </c>
      <c r="C10" s="320">
        <v>1637</v>
      </c>
      <c r="D10" s="321">
        <v>1443</v>
      </c>
      <c r="E10" s="322">
        <v>3080</v>
      </c>
      <c r="F10" s="320">
        <v>1570</v>
      </c>
      <c r="G10" s="321">
        <v>1440</v>
      </c>
      <c r="H10" s="322">
        <v>3010</v>
      </c>
      <c r="I10" s="320">
        <v>1483</v>
      </c>
      <c r="J10" s="321">
        <v>1406</v>
      </c>
      <c r="K10" s="322">
        <v>2889</v>
      </c>
      <c r="L10" s="320">
        <v>1403</v>
      </c>
      <c r="M10" s="321">
        <v>1329</v>
      </c>
      <c r="N10" s="322">
        <v>2732</v>
      </c>
      <c r="O10" s="320">
        <v>1388</v>
      </c>
      <c r="P10" s="321">
        <v>1248</v>
      </c>
      <c r="Q10" s="322">
        <f t="shared" si="0"/>
        <v>2636</v>
      </c>
    </row>
    <row r="11" spans="1:17" ht="33" customHeight="1">
      <c r="A11" s="1763"/>
      <c r="B11" s="319" t="s">
        <v>143</v>
      </c>
      <c r="C11" s="320">
        <v>1555</v>
      </c>
      <c r="D11" s="321">
        <v>1705</v>
      </c>
      <c r="E11" s="322">
        <v>3260</v>
      </c>
      <c r="F11" s="320">
        <v>1625</v>
      </c>
      <c r="G11" s="321">
        <v>1663</v>
      </c>
      <c r="H11" s="322">
        <v>3288</v>
      </c>
      <c r="I11" s="320">
        <v>1725</v>
      </c>
      <c r="J11" s="321">
        <v>1678</v>
      </c>
      <c r="K11" s="322">
        <v>3403</v>
      </c>
      <c r="L11" s="320">
        <v>1739</v>
      </c>
      <c r="M11" s="321">
        <v>1675</v>
      </c>
      <c r="N11" s="322">
        <v>3414</v>
      </c>
      <c r="O11" s="320">
        <v>1812</v>
      </c>
      <c r="P11" s="321">
        <v>1727</v>
      </c>
      <c r="Q11" s="322">
        <f t="shared" si="0"/>
        <v>3539</v>
      </c>
    </row>
    <row r="12" spans="1:17" ht="33" customHeight="1">
      <c r="A12" s="1763"/>
      <c r="B12" s="319" t="s">
        <v>144</v>
      </c>
      <c r="C12" s="320">
        <v>2247</v>
      </c>
      <c r="D12" s="321">
        <v>2130</v>
      </c>
      <c r="E12" s="322">
        <v>4377</v>
      </c>
      <c r="F12" s="320">
        <v>2116</v>
      </c>
      <c r="G12" s="321">
        <v>2060</v>
      </c>
      <c r="H12" s="322">
        <v>4176</v>
      </c>
      <c r="I12" s="320">
        <v>2044</v>
      </c>
      <c r="J12" s="321">
        <v>1954</v>
      </c>
      <c r="K12" s="322">
        <v>3998</v>
      </c>
      <c r="L12" s="320">
        <v>1993</v>
      </c>
      <c r="M12" s="321">
        <v>1932</v>
      </c>
      <c r="N12" s="322">
        <v>3925</v>
      </c>
      <c r="O12" s="320">
        <v>2016</v>
      </c>
      <c r="P12" s="321">
        <v>2052</v>
      </c>
      <c r="Q12" s="322">
        <f t="shared" si="0"/>
        <v>4068</v>
      </c>
    </row>
    <row r="13" spans="1:17" ht="33" customHeight="1">
      <c r="A13" s="1763"/>
      <c r="B13" s="319" t="s">
        <v>145</v>
      </c>
      <c r="C13" s="320">
        <v>3126</v>
      </c>
      <c r="D13" s="321">
        <v>3101</v>
      </c>
      <c r="E13" s="322">
        <v>6227</v>
      </c>
      <c r="F13" s="320">
        <v>3175</v>
      </c>
      <c r="G13" s="321">
        <v>3052</v>
      </c>
      <c r="H13" s="322">
        <v>6227</v>
      </c>
      <c r="I13" s="320">
        <v>3119</v>
      </c>
      <c r="J13" s="321">
        <v>2997</v>
      </c>
      <c r="K13" s="322">
        <v>6116</v>
      </c>
      <c r="L13" s="320">
        <v>3065</v>
      </c>
      <c r="M13" s="321">
        <v>2823</v>
      </c>
      <c r="N13" s="322">
        <v>5888</v>
      </c>
      <c r="O13" s="320">
        <v>3027</v>
      </c>
      <c r="P13" s="321">
        <v>2704</v>
      </c>
      <c r="Q13" s="322">
        <f t="shared" si="0"/>
        <v>5731</v>
      </c>
    </row>
    <row r="14" spans="1:17" ht="33" customHeight="1" thickBot="1">
      <c r="A14" s="1763"/>
      <c r="B14" s="319" t="s">
        <v>146</v>
      </c>
      <c r="C14" s="320">
        <v>2541</v>
      </c>
      <c r="D14" s="321">
        <v>2573</v>
      </c>
      <c r="E14" s="322">
        <v>5114</v>
      </c>
      <c r="F14" s="320">
        <v>2578</v>
      </c>
      <c r="G14" s="321">
        <v>2574</v>
      </c>
      <c r="H14" s="322">
        <v>5152</v>
      </c>
      <c r="I14" s="320">
        <v>2748</v>
      </c>
      <c r="J14" s="321">
        <v>2556</v>
      </c>
      <c r="K14" s="322">
        <v>5304</v>
      </c>
      <c r="L14" s="320">
        <v>2780</v>
      </c>
      <c r="M14" s="321">
        <v>2603</v>
      </c>
      <c r="N14" s="322">
        <v>5383</v>
      </c>
      <c r="O14" s="320">
        <v>3081</v>
      </c>
      <c r="P14" s="321">
        <v>2795</v>
      </c>
      <c r="Q14" s="1647">
        <f t="shared" si="0"/>
        <v>5876</v>
      </c>
    </row>
    <row r="15" spans="1:17" ht="33" customHeight="1" thickTop="1" thickBot="1">
      <c r="A15" s="1763"/>
      <c r="B15" s="324" t="s">
        <v>102</v>
      </c>
      <c r="C15" s="325">
        <v>16913</v>
      </c>
      <c r="D15" s="328">
        <v>15387</v>
      </c>
      <c r="E15" s="327">
        <v>32300</v>
      </c>
      <c r="F15" s="325">
        <v>16927</v>
      </c>
      <c r="G15" s="328">
        <v>15148</v>
      </c>
      <c r="H15" s="327">
        <v>32075</v>
      </c>
      <c r="I15" s="325">
        <v>16985</v>
      </c>
      <c r="J15" s="328">
        <v>14950</v>
      </c>
      <c r="K15" s="327">
        <v>31935</v>
      </c>
      <c r="L15" s="325">
        <v>16902</v>
      </c>
      <c r="M15" s="328">
        <v>14697</v>
      </c>
      <c r="N15" s="327">
        <v>31599</v>
      </c>
      <c r="O15" s="325">
        <v>17401</v>
      </c>
      <c r="P15" s="328">
        <v>14920</v>
      </c>
      <c r="Q15" s="327">
        <f t="shared" si="0"/>
        <v>32321</v>
      </c>
    </row>
    <row r="16" spans="1:17" ht="18.75" thickTop="1">
      <c r="A16" s="303"/>
      <c r="B16" s="633" t="s">
        <v>160</v>
      </c>
      <c r="C16" s="303"/>
      <c r="D16" s="303"/>
      <c r="E16" s="303"/>
      <c r="F16" s="303"/>
      <c r="G16" s="303"/>
      <c r="H16" s="303"/>
      <c r="I16" s="303"/>
      <c r="J16" s="303"/>
      <c r="K16" s="303"/>
      <c r="L16" s="303"/>
      <c r="M16" s="303"/>
      <c r="N16" s="639"/>
      <c r="O16" s="303"/>
      <c r="P16" s="303"/>
      <c r="Q16" s="639"/>
    </row>
    <row r="17" spans="1:17" ht="18">
      <c r="A17" s="303"/>
      <c r="B17" s="291" t="s">
        <v>88</v>
      </c>
      <c r="C17" s="303"/>
      <c r="D17" s="303"/>
      <c r="E17" s="303"/>
      <c r="F17" s="303"/>
      <c r="G17" s="303"/>
      <c r="H17" s="303"/>
      <c r="I17" s="303"/>
      <c r="J17" s="303"/>
      <c r="K17" s="303"/>
      <c r="L17" s="303"/>
      <c r="M17" s="303"/>
      <c r="N17" s="366"/>
      <c r="O17" s="303"/>
      <c r="P17" s="303"/>
      <c r="Q17" s="366"/>
    </row>
  </sheetData>
  <mergeCells count="3">
    <mergeCell ref="A1:C1"/>
    <mergeCell ref="A2:A15"/>
    <mergeCell ref="B3:B4"/>
  </mergeCells>
  <hyperlinks>
    <hyperlink ref="A1:B1" location="CONTENTS!A1" display="Back to contents" xr:uid="{00000000-0004-0000-1F00-000000000000}"/>
  </hyperlinks>
  <pageMargins left="0.4" right="0.4" top="0.4" bottom="0.4" header="0.23622047244094499" footer="0.23622047244094499"/>
  <pageSetup paperSize="9" orientation="landscape" horizontalDpi="4294967294" verticalDpi="4294967294"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Q17"/>
  <sheetViews>
    <sheetView workbookViewId="0">
      <selection sqref="A1:B1"/>
    </sheetView>
  </sheetViews>
  <sheetFormatPr defaultRowHeight="15.75"/>
  <cols>
    <col min="1" max="1" width="4.140625" style="303" customWidth="1"/>
    <col min="2" max="2" width="7.7109375" style="303" customWidth="1"/>
    <col min="3" max="17" width="8.5703125" style="303" customWidth="1"/>
  </cols>
  <sheetData>
    <row r="1" spans="1:17">
      <c r="A1" s="1734" t="s">
        <v>3</v>
      </c>
      <c r="B1" s="1734"/>
      <c r="C1" s="1734"/>
    </row>
    <row r="2" spans="1:17" ht="28.5" customHeight="1" thickBot="1">
      <c r="A2" s="1763"/>
      <c r="B2" s="390" t="s">
        <v>713</v>
      </c>
      <c r="C2" s="305"/>
      <c r="D2" s="305"/>
      <c r="E2" s="305"/>
      <c r="F2" s="305"/>
      <c r="G2" s="305"/>
      <c r="H2" s="305"/>
      <c r="I2" s="305"/>
      <c r="J2" s="305"/>
      <c r="K2" s="305"/>
      <c r="L2" s="305"/>
      <c r="M2" s="305"/>
      <c r="N2" s="305"/>
      <c r="O2" s="305"/>
      <c r="P2" s="305"/>
      <c r="Q2" s="305"/>
    </row>
    <row r="3" spans="1:17" ht="36" customHeight="1" thickBot="1">
      <c r="A3" s="1763"/>
      <c r="B3" s="1758" t="s">
        <v>89</v>
      </c>
      <c r="C3" s="1638"/>
      <c r="D3" s="1639" t="s">
        <v>73</v>
      </c>
      <c r="E3" s="1640"/>
      <c r="F3" s="1638"/>
      <c r="G3" s="1639" t="s">
        <v>54</v>
      </c>
      <c r="H3" s="1640"/>
      <c r="I3" s="1638"/>
      <c r="J3" s="1639" t="s">
        <v>621</v>
      </c>
      <c r="K3" s="1640"/>
      <c r="L3" s="1638"/>
      <c r="M3" s="1639" t="s">
        <v>686</v>
      </c>
      <c r="N3" s="1640"/>
      <c r="O3" s="1638"/>
      <c r="P3" s="1639" t="s">
        <v>694</v>
      </c>
      <c r="Q3" s="1640"/>
    </row>
    <row r="4" spans="1:17" ht="36" customHeight="1" thickBot="1">
      <c r="A4" s="1763"/>
      <c r="B4" s="1759"/>
      <c r="C4" s="640" t="s">
        <v>0</v>
      </c>
      <c r="D4" s="641" t="s">
        <v>1</v>
      </c>
      <c r="E4" s="637" t="s">
        <v>2</v>
      </c>
      <c r="F4" s="640" t="s">
        <v>0</v>
      </c>
      <c r="G4" s="641" t="s">
        <v>1</v>
      </c>
      <c r="H4" s="637" t="s">
        <v>2</v>
      </c>
      <c r="I4" s="640" t="s">
        <v>0</v>
      </c>
      <c r="J4" s="641" t="s">
        <v>1</v>
      </c>
      <c r="K4" s="637" t="s">
        <v>2</v>
      </c>
      <c r="L4" s="640" t="s">
        <v>0</v>
      </c>
      <c r="M4" s="641" t="s">
        <v>1</v>
      </c>
      <c r="N4" s="637" t="s">
        <v>2</v>
      </c>
      <c r="O4" s="640" t="s">
        <v>0</v>
      </c>
      <c r="P4" s="641" t="s">
        <v>1</v>
      </c>
      <c r="Q4" s="637" t="s">
        <v>2</v>
      </c>
    </row>
    <row r="5" spans="1:17" ht="33" customHeight="1">
      <c r="A5" s="1763"/>
      <c r="B5" s="643" t="s">
        <v>161</v>
      </c>
      <c r="C5" s="343">
        <v>1919</v>
      </c>
      <c r="D5" s="321">
        <v>1232</v>
      </c>
      <c r="E5" s="322">
        <v>3151</v>
      </c>
      <c r="F5" s="343">
        <v>1945</v>
      </c>
      <c r="G5" s="321">
        <v>1207</v>
      </c>
      <c r="H5" s="322">
        <v>3152</v>
      </c>
      <c r="I5" s="343">
        <v>1896</v>
      </c>
      <c r="J5" s="321">
        <v>1202</v>
      </c>
      <c r="K5" s="322">
        <v>3098</v>
      </c>
      <c r="L5" s="343">
        <v>1822</v>
      </c>
      <c r="M5" s="321">
        <v>1175</v>
      </c>
      <c r="N5" s="322">
        <v>2997</v>
      </c>
      <c r="O5" s="320">
        <v>1826</v>
      </c>
      <c r="P5" s="321">
        <v>1170</v>
      </c>
      <c r="Q5" s="322">
        <f>O5+P5</f>
        <v>2996</v>
      </c>
    </row>
    <row r="6" spans="1:17" ht="33" customHeight="1">
      <c r="A6" s="1763"/>
      <c r="B6" s="310" t="s">
        <v>117</v>
      </c>
      <c r="C6" s="343">
        <v>827</v>
      </c>
      <c r="D6" s="321">
        <v>566</v>
      </c>
      <c r="E6" s="322">
        <v>1393</v>
      </c>
      <c r="F6" s="343">
        <v>870</v>
      </c>
      <c r="G6" s="321">
        <v>595</v>
      </c>
      <c r="H6" s="322">
        <v>1465</v>
      </c>
      <c r="I6" s="343">
        <v>910</v>
      </c>
      <c r="J6" s="321">
        <v>618</v>
      </c>
      <c r="K6" s="322">
        <v>1528</v>
      </c>
      <c r="L6" s="343">
        <v>986</v>
      </c>
      <c r="M6" s="321">
        <v>625</v>
      </c>
      <c r="N6" s="322">
        <v>1611</v>
      </c>
      <c r="O6" s="320">
        <v>1045</v>
      </c>
      <c r="P6" s="321">
        <v>677</v>
      </c>
      <c r="Q6" s="322">
        <f t="shared" ref="Q6:Q15" si="0">O6+P6</f>
        <v>1722</v>
      </c>
    </row>
    <row r="7" spans="1:17" ht="33" customHeight="1">
      <c r="A7" s="1763"/>
      <c r="B7" s="310" t="s">
        <v>139</v>
      </c>
      <c r="C7" s="343">
        <v>864</v>
      </c>
      <c r="D7" s="321">
        <v>687</v>
      </c>
      <c r="E7" s="322">
        <v>1551</v>
      </c>
      <c r="F7" s="343">
        <v>864</v>
      </c>
      <c r="G7" s="321">
        <v>647</v>
      </c>
      <c r="H7" s="322">
        <v>1511</v>
      </c>
      <c r="I7" s="343">
        <v>841</v>
      </c>
      <c r="J7" s="321">
        <v>615</v>
      </c>
      <c r="K7" s="322">
        <v>1456</v>
      </c>
      <c r="L7" s="343">
        <v>840</v>
      </c>
      <c r="M7" s="321">
        <v>627</v>
      </c>
      <c r="N7" s="322">
        <v>1467</v>
      </c>
      <c r="O7" s="320">
        <v>877</v>
      </c>
      <c r="P7" s="321">
        <v>615</v>
      </c>
      <c r="Q7" s="322">
        <f t="shared" si="0"/>
        <v>1492</v>
      </c>
    </row>
    <row r="8" spans="1:17" ht="33" customHeight="1">
      <c r="A8" s="1763"/>
      <c r="B8" s="310" t="s">
        <v>140</v>
      </c>
      <c r="C8" s="343">
        <v>879</v>
      </c>
      <c r="D8" s="321">
        <v>779</v>
      </c>
      <c r="E8" s="322">
        <v>1658</v>
      </c>
      <c r="F8" s="343">
        <v>925</v>
      </c>
      <c r="G8" s="321">
        <v>808</v>
      </c>
      <c r="H8" s="322">
        <v>1733</v>
      </c>
      <c r="I8" s="343">
        <v>956</v>
      </c>
      <c r="J8" s="321">
        <v>808</v>
      </c>
      <c r="K8" s="322">
        <v>1764</v>
      </c>
      <c r="L8" s="343">
        <v>946</v>
      </c>
      <c r="M8" s="321">
        <v>770</v>
      </c>
      <c r="N8" s="322">
        <v>1716</v>
      </c>
      <c r="O8" s="320">
        <v>969</v>
      </c>
      <c r="P8" s="321">
        <v>797</v>
      </c>
      <c r="Q8" s="322">
        <f t="shared" si="0"/>
        <v>1766</v>
      </c>
    </row>
    <row r="9" spans="1:17" ht="33" customHeight="1">
      <c r="A9" s="1763"/>
      <c r="B9" s="310" t="s">
        <v>141</v>
      </c>
      <c r="C9" s="343">
        <v>1056</v>
      </c>
      <c r="D9" s="321">
        <v>968</v>
      </c>
      <c r="E9" s="322">
        <v>2024</v>
      </c>
      <c r="F9" s="343">
        <v>995</v>
      </c>
      <c r="G9" s="321">
        <v>898</v>
      </c>
      <c r="H9" s="322">
        <v>1893</v>
      </c>
      <c r="I9" s="343">
        <v>988</v>
      </c>
      <c r="J9" s="321">
        <v>898</v>
      </c>
      <c r="K9" s="322">
        <v>1886</v>
      </c>
      <c r="L9" s="343">
        <v>1065</v>
      </c>
      <c r="M9" s="321">
        <v>924</v>
      </c>
      <c r="N9" s="322">
        <v>1989</v>
      </c>
      <c r="O9" s="320">
        <v>1066</v>
      </c>
      <c r="P9" s="321">
        <v>905</v>
      </c>
      <c r="Q9" s="322">
        <f t="shared" si="0"/>
        <v>1971</v>
      </c>
    </row>
    <row r="10" spans="1:17" ht="33" customHeight="1">
      <c r="A10" s="1763"/>
      <c r="B10" s="310" t="s">
        <v>142</v>
      </c>
      <c r="C10" s="343">
        <v>1586</v>
      </c>
      <c r="D10" s="321">
        <v>1383</v>
      </c>
      <c r="E10" s="322">
        <v>2969</v>
      </c>
      <c r="F10" s="343">
        <v>1515</v>
      </c>
      <c r="G10" s="321">
        <v>1380</v>
      </c>
      <c r="H10" s="322">
        <v>2895</v>
      </c>
      <c r="I10" s="343">
        <v>1443</v>
      </c>
      <c r="J10" s="321">
        <v>1341</v>
      </c>
      <c r="K10" s="322">
        <v>2784</v>
      </c>
      <c r="L10" s="343">
        <v>1360</v>
      </c>
      <c r="M10" s="321">
        <v>1274</v>
      </c>
      <c r="N10" s="322">
        <v>2634</v>
      </c>
      <c r="O10" s="320">
        <v>1336</v>
      </c>
      <c r="P10" s="321">
        <v>1191</v>
      </c>
      <c r="Q10" s="322">
        <f t="shared" si="0"/>
        <v>2527</v>
      </c>
    </row>
    <row r="11" spans="1:17" ht="33" customHeight="1">
      <c r="A11" s="1763"/>
      <c r="B11" s="310" t="s">
        <v>143</v>
      </c>
      <c r="C11" s="343">
        <v>1510</v>
      </c>
      <c r="D11" s="321">
        <v>1647</v>
      </c>
      <c r="E11" s="322">
        <v>3157</v>
      </c>
      <c r="F11" s="343">
        <v>1576</v>
      </c>
      <c r="G11" s="321">
        <v>1605</v>
      </c>
      <c r="H11" s="322">
        <v>3181</v>
      </c>
      <c r="I11" s="343">
        <v>1670</v>
      </c>
      <c r="J11" s="321">
        <v>1623</v>
      </c>
      <c r="K11" s="322">
        <v>3293</v>
      </c>
      <c r="L11" s="343">
        <v>1679</v>
      </c>
      <c r="M11" s="321">
        <v>1617</v>
      </c>
      <c r="N11" s="322">
        <v>3296</v>
      </c>
      <c r="O11" s="320">
        <v>1753</v>
      </c>
      <c r="P11" s="321">
        <v>1661</v>
      </c>
      <c r="Q11" s="322">
        <f t="shared" si="0"/>
        <v>3414</v>
      </c>
    </row>
    <row r="12" spans="1:17" ht="33" customHeight="1">
      <c r="A12" s="1763"/>
      <c r="B12" s="310" t="s">
        <v>144</v>
      </c>
      <c r="C12" s="343">
        <v>2193</v>
      </c>
      <c r="D12" s="321">
        <v>2072</v>
      </c>
      <c r="E12" s="322">
        <v>4265</v>
      </c>
      <c r="F12" s="343">
        <v>2063</v>
      </c>
      <c r="G12" s="321">
        <v>1997</v>
      </c>
      <c r="H12" s="322">
        <v>4060</v>
      </c>
      <c r="I12" s="343">
        <v>1992</v>
      </c>
      <c r="J12" s="321">
        <v>1878</v>
      </c>
      <c r="K12" s="322">
        <v>3870</v>
      </c>
      <c r="L12" s="343">
        <v>1937</v>
      </c>
      <c r="M12" s="321">
        <v>1854</v>
      </c>
      <c r="N12" s="322">
        <v>3791</v>
      </c>
      <c r="O12" s="320">
        <v>1957</v>
      </c>
      <c r="P12" s="321">
        <v>1973</v>
      </c>
      <c r="Q12" s="322">
        <f t="shared" si="0"/>
        <v>3930</v>
      </c>
    </row>
    <row r="13" spans="1:17" ht="33" customHeight="1">
      <c r="A13" s="1763"/>
      <c r="B13" s="310" t="s">
        <v>145</v>
      </c>
      <c r="C13" s="343">
        <v>3073</v>
      </c>
      <c r="D13" s="321">
        <v>3033</v>
      </c>
      <c r="E13" s="322">
        <v>6106</v>
      </c>
      <c r="F13" s="343">
        <v>3123</v>
      </c>
      <c r="G13" s="321">
        <v>2989</v>
      </c>
      <c r="H13" s="322">
        <v>6112</v>
      </c>
      <c r="I13" s="343">
        <v>3052</v>
      </c>
      <c r="J13" s="321">
        <v>2936</v>
      </c>
      <c r="K13" s="322">
        <v>5988</v>
      </c>
      <c r="L13" s="343">
        <v>2996</v>
      </c>
      <c r="M13" s="321">
        <v>2755</v>
      </c>
      <c r="N13" s="322">
        <v>5751</v>
      </c>
      <c r="O13" s="320">
        <v>2940</v>
      </c>
      <c r="P13" s="321">
        <v>2624</v>
      </c>
      <c r="Q13" s="322">
        <f t="shared" si="0"/>
        <v>5564</v>
      </c>
    </row>
    <row r="14" spans="1:17" ht="33" customHeight="1" thickBot="1">
      <c r="A14" s="1763"/>
      <c r="B14" s="310" t="s">
        <v>146</v>
      </c>
      <c r="C14" s="343">
        <v>2496</v>
      </c>
      <c r="D14" s="321">
        <v>2512</v>
      </c>
      <c r="E14" s="322">
        <v>5008</v>
      </c>
      <c r="F14" s="343">
        <v>2531</v>
      </c>
      <c r="G14" s="321">
        <v>2522</v>
      </c>
      <c r="H14" s="322">
        <v>5053</v>
      </c>
      <c r="I14" s="343">
        <v>2700</v>
      </c>
      <c r="J14" s="321">
        <v>2498</v>
      </c>
      <c r="K14" s="322">
        <v>5198</v>
      </c>
      <c r="L14" s="343">
        <v>2746</v>
      </c>
      <c r="M14" s="321">
        <v>2551</v>
      </c>
      <c r="N14" s="322">
        <v>5297</v>
      </c>
      <c r="O14" s="320">
        <v>3029</v>
      </c>
      <c r="P14" s="321">
        <v>2735</v>
      </c>
      <c r="Q14" s="1647">
        <f t="shared" si="0"/>
        <v>5764</v>
      </c>
    </row>
    <row r="15" spans="1:17" ht="33" customHeight="1" thickTop="1" thickBot="1">
      <c r="A15" s="1763"/>
      <c r="B15" s="314" t="s">
        <v>102</v>
      </c>
      <c r="C15" s="326">
        <v>16403</v>
      </c>
      <c r="D15" s="326">
        <v>14879</v>
      </c>
      <c r="E15" s="327">
        <v>31282</v>
      </c>
      <c r="F15" s="326">
        <v>16407</v>
      </c>
      <c r="G15" s="326">
        <v>14648</v>
      </c>
      <c r="H15" s="327">
        <v>31055</v>
      </c>
      <c r="I15" s="326">
        <v>16448</v>
      </c>
      <c r="J15" s="326">
        <v>14417</v>
      </c>
      <c r="K15" s="327">
        <v>30865</v>
      </c>
      <c r="L15" s="326">
        <v>16377</v>
      </c>
      <c r="M15" s="326">
        <v>14172</v>
      </c>
      <c r="N15" s="327">
        <v>30549</v>
      </c>
      <c r="O15" s="325">
        <v>16798</v>
      </c>
      <c r="P15" s="328">
        <v>14348</v>
      </c>
      <c r="Q15" s="327">
        <f t="shared" si="0"/>
        <v>31146</v>
      </c>
    </row>
    <row r="16" spans="1:17" ht="18.75" thickTop="1">
      <c r="A16" s="1637"/>
      <c r="B16" s="633" t="s">
        <v>160</v>
      </c>
    </row>
    <row r="17" spans="2:2" ht="18">
      <c r="B17" s="291" t="s">
        <v>88</v>
      </c>
    </row>
  </sheetData>
  <mergeCells count="3">
    <mergeCell ref="A1:C1"/>
    <mergeCell ref="A2:A15"/>
    <mergeCell ref="B3:B4"/>
  </mergeCells>
  <hyperlinks>
    <hyperlink ref="A1:B1" location="CONTENTS!A1" display="Back to contents" xr:uid="{00000000-0004-0000-2000-000000000000}"/>
  </hyperlinks>
  <pageMargins left="0.4" right="0.4" top="0.4" bottom="0.4" header="0.511811023622047" footer="0.23622047244094499"/>
  <pageSetup paperSize="9" orientation="landscape" horizontalDpi="4294967294" verticalDpi="4294967294"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Q17"/>
  <sheetViews>
    <sheetView workbookViewId="0">
      <selection sqref="A1:C1"/>
    </sheetView>
  </sheetViews>
  <sheetFormatPr defaultRowHeight="15.75"/>
  <cols>
    <col min="1" max="1" width="4" style="303" customWidth="1"/>
    <col min="2" max="2" width="8.42578125" style="303" customWidth="1"/>
    <col min="3" max="17" width="8.5703125" style="303" customWidth="1"/>
  </cols>
  <sheetData>
    <row r="1" spans="1:17">
      <c r="A1" s="1734" t="s">
        <v>3</v>
      </c>
      <c r="B1" s="1734"/>
      <c r="C1" s="1734"/>
    </row>
    <row r="2" spans="1:17" ht="27.75" customHeight="1" thickBot="1">
      <c r="A2" s="1790"/>
      <c r="B2" s="390" t="s">
        <v>714</v>
      </c>
      <c r="C2" s="305"/>
      <c r="D2" s="305"/>
      <c r="E2" s="305"/>
      <c r="F2" s="305"/>
      <c r="G2" s="305"/>
      <c r="H2" s="305"/>
      <c r="I2" s="305"/>
      <c r="J2" s="305"/>
      <c r="K2" s="305"/>
      <c r="L2" s="305"/>
      <c r="M2" s="305"/>
      <c r="N2" s="305"/>
      <c r="O2" s="305"/>
      <c r="P2" s="305"/>
      <c r="Q2" s="305"/>
    </row>
    <row r="3" spans="1:17" ht="24" customHeight="1">
      <c r="A3" s="1790"/>
      <c r="B3" s="1758" t="s">
        <v>89</v>
      </c>
      <c r="C3" s="262"/>
      <c r="D3" s="262" t="s">
        <v>73</v>
      </c>
      <c r="E3" s="264"/>
      <c r="F3" s="262"/>
      <c r="G3" s="262" t="s">
        <v>54</v>
      </c>
      <c r="H3" s="264"/>
      <c r="I3" s="262"/>
      <c r="J3" s="262" t="s">
        <v>621</v>
      </c>
      <c r="K3" s="264"/>
      <c r="L3" s="262"/>
      <c r="M3" s="262" t="s">
        <v>686</v>
      </c>
      <c r="N3" s="264"/>
      <c r="O3" s="262"/>
      <c r="P3" s="262" t="s">
        <v>689</v>
      </c>
      <c r="Q3" s="264"/>
    </row>
    <row r="4" spans="1:17" ht="36" customHeight="1" thickBot="1">
      <c r="A4" s="1790"/>
      <c r="B4" s="1765"/>
      <c r="C4" s="644" t="s">
        <v>0</v>
      </c>
      <c r="D4" s="645" t="s">
        <v>1</v>
      </c>
      <c r="E4" s="646" t="s">
        <v>2</v>
      </c>
      <c r="F4" s="644" t="s">
        <v>0</v>
      </c>
      <c r="G4" s="645" t="s">
        <v>1</v>
      </c>
      <c r="H4" s="646" t="s">
        <v>2</v>
      </c>
      <c r="I4" s="644" t="s">
        <v>0</v>
      </c>
      <c r="J4" s="645" t="s">
        <v>1</v>
      </c>
      <c r="K4" s="646" t="s">
        <v>2</v>
      </c>
      <c r="L4" s="644" t="s">
        <v>0</v>
      </c>
      <c r="M4" s="645" t="s">
        <v>1</v>
      </c>
      <c r="N4" s="646" t="s">
        <v>2</v>
      </c>
      <c r="O4" s="644" t="s">
        <v>0</v>
      </c>
      <c r="P4" s="645" t="s">
        <v>1</v>
      </c>
      <c r="Q4" s="646" t="s">
        <v>2</v>
      </c>
    </row>
    <row r="5" spans="1:17" ht="33" customHeight="1">
      <c r="A5" s="1790"/>
      <c r="B5" s="310" t="s">
        <v>161</v>
      </c>
      <c r="C5" s="343">
        <v>107</v>
      </c>
      <c r="D5" s="321">
        <v>70</v>
      </c>
      <c r="E5" s="322">
        <v>177</v>
      </c>
      <c r="F5" s="343">
        <v>106</v>
      </c>
      <c r="G5" s="343">
        <v>77</v>
      </c>
      <c r="H5" s="344">
        <v>183</v>
      </c>
      <c r="I5" s="343">
        <v>104</v>
      </c>
      <c r="J5" s="343">
        <v>87</v>
      </c>
      <c r="K5" s="344">
        <v>191</v>
      </c>
      <c r="L5" s="343">
        <v>96</v>
      </c>
      <c r="M5" s="343">
        <v>81</v>
      </c>
      <c r="N5" s="344">
        <v>177</v>
      </c>
      <c r="O5" s="320">
        <v>99</v>
      </c>
      <c r="P5" s="321">
        <v>85</v>
      </c>
      <c r="Q5" s="322">
        <f>O5+P5</f>
        <v>184</v>
      </c>
    </row>
    <row r="6" spans="1:17" ht="33" customHeight="1">
      <c r="A6" s="1790"/>
      <c r="B6" s="310" t="s">
        <v>117</v>
      </c>
      <c r="C6" s="343">
        <v>57</v>
      </c>
      <c r="D6" s="321">
        <v>30</v>
      </c>
      <c r="E6" s="322">
        <v>87</v>
      </c>
      <c r="F6" s="343">
        <v>60</v>
      </c>
      <c r="G6" s="343">
        <v>26</v>
      </c>
      <c r="H6" s="344">
        <v>86</v>
      </c>
      <c r="I6" s="343">
        <v>61</v>
      </c>
      <c r="J6" s="343">
        <v>25</v>
      </c>
      <c r="K6" s="344">
        <v>86</v>
      </c>
      <c r="L6" s="343">
        <v>63</v>
      </c>
      <c r="M6" s="343">
        <v>31</v>
      </c>
      <c r="N6" s="344">
        <v>94</v>
      </c>
      <c r="O6" s="320">
        <v>79</v>
      </c>
      <c r="P6" s="321">
        <v>31</v>
      </c>
      <c r="Q6" s="322">
        <f t="shared" ref="Q6:Q15" si="0">O6+P6</f>
        <v>110</v>
      </c>
    </row>
    <row r="7" spans="1:17" ht="33" customHeight="1">
      <c r="A7" s="1790"/>
      <c r="B7" s="310" t="s">
        <v>139</v>
      </c>
      <c r="C7" s="343">
        <v>22</v>
      </c>
      <c r="D7" s="321">
        <v>26</v>
      </c>
      <c r="E7" s="322">
        <v>48</v>
      </c>
      <c r="F7" s="343">
        <v>22</v>
      </c>
      <c r="G7" s="343">
        <v>26</v>
      </c>
      <c r="H7" s="344">
        <v>48</v>
      </c>
      <c r="I7" s="343">
        <v>27</v>
      </c>
      <c r="J7" s="343">
        <v>25</v>
      </c>
      <c r="K7" s="344">
        <v>52</v>
      </c>
      <c r="L7" s="343">
        <v>29</v>
      </c>
      <c r="M7" s="343">
        <v>26</v>
      </c>
      <c r="N7" s="344">
        <v>55</v>
      </c>
      <c r="O7" s="320">
        <v>43</v>
      </c>
      <c r="P7" s="321">
        <v>33</v>
      </c>
      <c r="Q7" s="322">
        <f t="shared" si="0"/>
        <v>76</v>
      </c>
    </row>
    <row r="8" spans="1:17" ht="33" customHeight="1">
      <c r="A8" s="1790"/>
      <c r="B8" s="310" t="s">
        <v>140</v>
      </c>
      <c r="C8" s="343">
        <v>29</v>
      </c>
      <c r="D8" s="321">
        <v>35</v>
      </c>
      <c r="E8" s="322">
        <v>64</v>
      </c>
      <c r="F8" s="343">
        <v>31</v>
      </c>
      <c r="G8" s="343">
        <v>38</v>
      </c>
      <c r="H8" s="344">
        <v>69</v>
      </c>
      <c r="I8" s="343">
        <v>35</v>
      </c>
      <c r="J8" s="343">
        <v>38</v>
      </c>
      <c r="K8" s="344">
        <v>73</v>
      </c>
      <c r="L8" s="343">
        <v>32</v>
      </c>
      <c r="M8" s="343">
        <v>27</v>
      </c>
      <c r="N8" s="344">
        <v>59</v>
      </c>
      <c r="O8" s="320">
        <v>32</v>
      </c>
      <c r="P8" s="321">
        <v>29</v>
      </c>
      <c r="Q8" s="322">
        <f t="shared" si="0"/>
        <v>61</v>
      </c>
    </row>
    <row r="9" spans="1:17" ht="33" customHeight="1">
      <c r="A9" s="1790"/>
      <c r="B9" s="310" t="s">
        <v>141</v>
      </c>
      <c r="C9" s="343">
        <v>47</v>
      </c>
      <c r="D9" s="321">
        <v>42</v>
      </c>
      <c r="E9" s="322">
        <v>89</v>
      </c>
      <c r="F9" s="343">
        <v>45</v>
      </c>
      <c r="G9" s="343">
        <v>37</v>
      </c>
      <c r="H9" s="344">
        <v>82</v>
      </c>
      <c r="I9" s="343">
        <v>48</v>
      </c>
      <c r="J9" s="343">
        <v>43</v>
      </c>
      <c r="K9" s="344">
        <v>91</v>
      </c>
      <c r="L9" s="343">
        <v>43</v>
      </c>
      <c r="M9" s="343">
        <v>49</v>
      </c>
      <c r="N9" s="344">
        <v>92</v>
      </c>
      <c r="O9" s="320">
        <v>41</v>
      </c>
      <c r="P9" s="321">
        <v>52</v>
      </c>
      <c r="Q9" s="322">
        <f t="shared" si="0"/>
        <v>93</v>
      </c>
    </row>
    <row r="10" spans="1:17" ht="33" customHeight="1">
      <c r="A10" s="1790"/>
      <c r="B10" s="310" t="s">
        <v>142</v>
      </c>
      <c r="C10" s="343">
        <v>51</v>
      </c>
      <c r="D10" s="321">
        <v>60</v>
      </c>
      <c r="E10" s="322">
        <v>111</v>
      </c>
      <c r="F10" s="343">
        <v>55</v>
      </c>
      <c r="G10" s="343">
        <v>60</v>
      </c>
      <c r="H10" s="344">
        <v>115</v>
      </c>
      <c r="I10" s="343">
        <v>40</v>
      </c>
      <c r="J10" s="343">
        <v>65</v>
      </c>
      <c r="K10" s="344">
        <v>105</v>
      </c>
      <c r="L10" s="343">
        <v>43</v>
      </c>
      <c r="M10" s="343">
        <v>55</v>
      </c>
      <c r="N10" s="344">
        <v>98</v>
      </c>
      <c r="O10" s="320">
        <v>52</v>
      </c>
      <c r="P10" s="321">
        <v>57</v>
      </c>
      <c r="Q10" s="322">
        <f t="shared" si="0"/>
        <v>109</v>
      </c>
    </row>
    <row r="11" spans="1:17" ht="33" customHeight="1">
      <c r="A11" s="1790"/>
      <c r="B11" s="310" t="s">
        <v>143</v>
      </c>
      <c r="C11" s="343">
        <v>45</v>
      </c>
      <c r="D11" s="321">
        <v>58</v>
      </c>
      <c r="E11" s="322">
        <v>103</v>
      </c>
      <c r="F11" s="343">
        <v>49</v>
      </c>
      <c r="G11" s="343">
        <v>58</v>
      </c>
      <c r="H11" s="344">
        <v>107</v>
      </c>
      <c r="I11" s="343">
        <v>55</v>
      </c>
      <c r="J11" s="343">
        <v>55</v>
      </c>
      <c r="K11" s="344">
        <v>110</v>
      </c>
      <c r="L11" s="343">
        <v>60</v>
      </c>
      <c r="M11" s="343">
        <v>58</v>
      </c>
      <c r="N11" s="344">
        <v>118</v>
      </c>
      <c r="O11" s="320">
        <v>59</v>
      </c>
      <c r="P11" s="321">
        <v>66</v>
      </c>
      <c r="Q11" s="322">
        <f t="shared" si="0"/>
        <v>125</v>
      </c>
    </row>
    <row r="12" spans="1:17" ht="33" customHeight="1">
      <c r="A12" s="1790"/>
      <c r="B12" s="310" t="s">
        <v>144</v>
      </c>
      <c r="C12" s="343">
        <v>54</v>
      </c>
      <c r="D12" s="321">
        <v>58</v>
      </c>
      <c r="E12" s="322">
        <v>112</v>
      </c>
      <c r="F12" s="343">
        <v>53</v>
      </c>
      <c r="G12" s="343">
        <v>63</v>
      </c>
      <c r="H12" s="344">
        <v>116</v>
      </c>
      <c r="I12" s="343">
        <v>52</v>
      </c>
      <c r="J12" s="343">
        <v>76</v>
      </c>
      <c r="K12" s="344">
        <v>128</v>
      </c>
      <c r="L12" s="343">
        <v>56</v>
      </c>
      <c r="M12" s="343">
        <v>78</v>
      </c>
      <c r="N12" s="344">
        <v>134</v>
      </c>
      <c r="O12" s="320">
        <v>59</v>
      </c>
      <c r="P12" s="321">
        <v>79</v>
      </c>
      <c r="Q12" s="322">
        <f t="shared" si="0"/>
        <v>138</v>
      </c>
    </row>
    <row r="13" spans="1:17" ht="33" customHeight="1">
      <c r="A13" s="1790"/>
      <c r="B13" s="310" t="s">
        <v>145</v>
      </c>
      <c r="C13" s="343">
        <v>53</v>
      </c>
      <c r="D13" s="321">
        <v>68</v>
      </c>
      <c r="E13" s="322">
        <v>121</v>
      </c>
      <c r="F13" s="343">
        <v>52</v>
      </c>
      <c r="G13" s="343">
        <v>63</v>
      </c>
      <c r="H13" s="344">
        <v>115</v>
      </c>
      <c r="I13" s="343">
        <v>67</v>
      </c>
      <c r="J13" s="343">
        <v>61</v>
      </c>
      <c r="K13" s="344">
        <v>128</v>
      </c>
      <c r="L13" s="343">
        <v>69</v>
      </c>
      <c r="M13" s="343">
        <v>68</v>
      </c>
      <c r="N13" s="344">
        <v>137</v>
      </c>
      <c r="O13" s="320">
        <v>87</v>
      </c>
      <c r="P13" s="321">
        <v>80</v>
      </c>
      <c r="Q13" s="322">
        <f t="shared" si="0"/>
        <v>167</v>
      </c>
    </row>
    <row r="14" spans="1:17" ht="33" customHeight="1" thickBot="1">
      <c r="A14" s="1790"/>
      <c r="B14" s="310" t="s">
        <v>146</v>
      </c>
      <c r="C14" s="343">
        <v>45</v>
      </c>
      <c r="D14" s="321">
        <v>61</v>
      </c>
      <c r="E14" s="322">
        <v>106</v>
      </c>
      <c r="F14" s="343">
        <v>47</v>
      </c>
      <c r="G14" s="343">
        <v>52</v>
      </c>
      <c r="H14" s="344">
        <v>99</v>
      </c>
      <c r="I14" s="343">
        <v>48</v>
      </c>
      <c r="J14" s="343">
        <v>58</v>
      </c>
      <c r="K14" s="344">
        <v>106</v>
      </c>
      <c r="L14" s="343">
        <v>34</v>
      </c>
      <c r="M14" s="343">
        <v>52</v>
      </c>
      <c r="N14" s="344">
        <v>86</v>
      </c>
      <c r="O14" s="320">
        <v>52</v>
      </c>
      <c r="P14" s="321">
        <v>60</v>
      </c>
      <c r="Q14" s="1647">
        <f t="shared" si="0"/>
        <v>112</v>
      </c>
    </row>
    <row r="15" spans="1:17" ht="33" customHeight="1" thickTop="1" thickBot="1">
      <c r="A15" s="1790"/>
      <c r="B15" s="314" t="s">
        <v>102</v>
      </c>
      <c r="C15" s="647">
        <v>510</v>
      </c>
      <c r="D15" s="326">
        <v>508</v>
      </c>
      <c r="E15" s="327">
        <v>1018</v>
      </c>
      <c r="F15" s="647">
        <v>520</v>
      </c>
      <c r="G15" s="647">
        <v>500</v>
      </c>
      <c r="H15" s="648">
        <v>1020</v>
      </c>
      <c r="I15" s="647">
        <v>537</v>
      </c>
      <c r="J15" s="647">
        <v>533</v>
      </c>
      <c r="K15" s="648">
        <v>1070</v>
      </c>
      <c r="L15" s="647">
        <v>525</v>
      </c>
      <c r="M15" s="647">
        <v>525</v>
      </c>
      <c r="N15" s="648">
        <v>1050</v>
      </c>
      <c r="O15" s="325">
        <v>603</v>
      </c>
      <c r="P15" s="326">
        <v>572</v>
      </c>
      <c r="Q15" s="648">
        <f t="shared" si="0"/>
        <v>1175</v>
      </c>
    </row>
    <row r="16" spans="1:17" ht="18.75" thickTop="1">
      <c r="A16" s="305"/>
      <c r="B16" s="633" t="s">
        <v>160</v>
      </c>
      <c r="C16" s="305"/>
      <c r="D16" s="305"/>
      <c r="E16" s="305"/>
      <c r="F16" s="305"/>
      <c r="G16" s="305"/>
      <c r="H16" s="305"/>
      <c r="I16" s="305"/>
      <c r="J16" s="305"/>
      <c r="K16" s="305"/>
      <c r="L16" s="305"/>
      <c r="M16" s="305"/>
      <c r="N16" s="305"/>
      <c r="O16" s="305"/>
      <c r="P16" s="305"/>
      <c r="Q16" s="305"/>
    </row>
    <row r="17" spans="1:17" ht="17.25" customHeight="1">
      <c r="A17" s="305"/>
      <c r="B17" s="291" t="s">
        <v>88</v>
      </c>
      <c r="C17" s="305"/>
      <c r="D17" s="305"/>
      <c r="E17" s="305"/>
      <c r="F17" s="305"/>
      <c r="G17" s="305"/>
      <c r="H17" s="305"/>
      <c r="I17" s="305"/>
      <c r="J17" s="305"/>
      <c r="K17" s="305"/>
      <c r="L17" s="305"/>
      <c r="M17" s="305"/>
      <c r="N17" s="305"/>
      <c r="O17" s="305"/>
      <c r="P17" s="305"/>
      <c r="Q17" s="305"/>
    </row>
  </sheetData>
  <mergeCells count="3">
    <mergeCell ref="A1:C1"/>
    <mergeCell ref="A2:A15"/>
    <mergeCell ref="B3:B4"/>
  </mergeCells>
  <hyperlinks>
    <hyperlink ref="A1:B1" location="CONTENTS!A1" display="Back to contents" xr:uid="{00000000-0004-0000-2100-000000000000}"/>
  </hyperlinks>
  <pageMargins left="0.4" right="0.4" top="0.4" bottom="0.4" header="0.23622047244094499" footer="0.35433070866141703"/>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Q20"/>
  <sheetViews>
    <sheetView workbookViewId="0">
      <selection sqref="A1:B1"/>
    </sheetView>
  </sheetViews>
  <sheetFormatPr defaultColWidth="9.28515625" defaultRowHeight="15.75"/>
  <cols>
    <col min="1" max="1" width="5.28515625" style="667" customWidth="1"/>
    <col min="2" max="2" width="12.5703125" style="649" customWidth="1"/>
    <col min="3" max="17" width="8" style="649" customWidth="1"/>
  </cols>
  <sheetData>
    <row r="1" spans="1:17">
      <c r="A1" s="1734" t="s">
        <v>3</v>
      </c>
      <c r="B1" s="1734"/>
    </row>
    <row r="2" spans="1:17" ht="23.25" customHeight="1">
      <c r="A2" s="1794"/>
      <c r="B2" s="650" t="s">
        <v>630</v>
      </c>
      <c r="C2" s="651"/>
      <c r="D2" s="651"/>
      <c r="E2" s="651"/>
      <c r="F2" s="651"/>
      <c r="G2" s="651"/>
      <c r="H2" s="651"/>
      <c r="I2" s="651"/>
      <c r="J2" s="651"/>
      <c r="K2" s="651"/>
      <c r="L2" s="651"/>
      <c r="M2" s="651"/>
      <c r="N2" s="651"/>
      <c r="O2" s="651"/>
      <c r="P2" s="651"/>
      <c r="Q2" s="651"/>
    </row>
    <row r="3" spans="1:17" ht="18.75" customHeight="1" thickBot="1">
      <c r="A3" s="1794"/>
      <c r="B3" s="650" t="s">
        <v>690</v>
      </c>
      <c r="C3" s="651"/>
      <c r="D3" s="651"/>
      <c r="E3" s="651"/>
      <c r="F3" s="651"/>
      <c r="G3" s="651"/>
      <c r="H3" s="651"/>
      <c r="I3" s="651"/>
      <c r="J3" s="651"/>
      <c r="K3" s="651"/>
      <c r="L3" s="651"/>
      <c r="M3" s="651"/>
      <c r="N3" s="651"/>
      <c r="O3" s="651"/>
      <c r="P3" s="651"/>
      <c r="Q3" s="651"/>
    </row>
    <row r="4" spans="1:17" ht="25.5" customHeight="1" thickBot="1">
      <c r="A4" s="1794"/>
      <c r="B4" s="1795" t="s">
        <v>162</v>
      </c>
      <c r="C4" s="1797" t="s">
        <v>73</v>
      </c>
      <c r="D4" s="1798"/>
      <c r="E4" s="1799"/>
      <c r="F4" s="1797" t="s">
        <v>54</v>
      </c>
      <c r="G4" s="1798"/>
      <c r="H4" s="1799"/>
      <c r="I4" s="1797" t="s">
        <v>621</v>
      </c>
      <c r="J4" s="1798"/>
      <c r="K4" s="1799"/>
      <c r="L4" s="1791" t="s">
        <v>686</v>
      </c>
      <c r="M4" s="1792"/>
      <c r="N4" s="1793"/>
      <c r="O4" s="1791" t="s">
        <v>694</v>
      </c>
      <c r="P4" s="1792"/>
      <c r="Q4" s="1793"/>
    </row>
    <row r="5" spans="1:17" ht="34.5" customHeight="1" thickBot="1">
      <c r="A5" s="1794"/>
      <c r="B5" s="1796"/>
      <c r="C5" s="652" t="s">
        <v>163</v>
      </c>
      <c r="D5" s="653" t="s">
        <v>1</v>
      </c>
      <c r="E5" s="654" t="s">
        <v>2</v>
      </c>
      <c r="F5" s="652" t="s">
        <v>163</v>
      </c>
      <c r="G5" s="653" t="s">
        <v>1</v>
      </c>
      <c r="H5" s="654" t="s">
        <v>2</v>
      </c>
      <c r="I5" s="652" t="s">
        <v>163</v>
      </c>
      <c r="J5" s="653" t="s">
        <v>1</v>
      </c>
      <c r="K5" s="654" t="s">
        <v>2</v>
      </c>
      <c r="L5" s="652" t="s">
        <v>163</v>
      </c>
      <c r="M5" s="653" t="s">
        <v>1</v>
      </c>
      <c r="N5" s="654" t="s">
        <v>2</v>
      </c>
      <c r="O5" s="652" t="s">
        <v>163</v>
      </c>
      <c r="P5" s="653" t="s">
        <v>1</v>
      </c>
      <c r="Q5" s="654" t="s">
        <v>2</v>
      </c>
    </row>
    <row r="6" spans="1:17" ht="33" customHeight="1">
      <c r="A6" s="1794"/>
      <c r="B6" s="655" t="s">
        <v>164</v>
      </c>
      <c r="C6" s="656">
        <v>287</v>
      </c>
      <c r="D6" s="657">
        <v>200</v>
      </c>
      <c r="E6" s="658">
        <v>487</v>
      </c>
      <c r="F6" s="656">
        <v>410</v>
      </c>
      <c r="G6" s="657">
        <v>271</v>
      </c>
      <c r="H6" s="658">
        <v>681</v>
      </c>
      <c r="I6" s="656">
        <v>471</v>
      </c>
      <c r="J6" s="657">
        <v>301</v>
      </c>
      <c r="K6" s="658">
        <v>772</v>
      </c>
      <c r="L6" s="656">
        <v>472</v>
      </c>
      <c r="M6" s="657">
        <v>319</v>
      </c>
      <c r="N6" s="658">
        <v>791</v>
      </c>
      <c r="O6" s="656">
        <v>502</v>
      </c>
      <c r="P6" s="657">
        <v>333</v>
      </c>
      <c r="Q6" s="658">
        <f>O6+P6</f>
        <v>835</v>
      </c>
    </row>
    <row r="7" spans="1:17" ht="33" customHeight="1">
      <c r="A7" s="1794"/>
      <c r="B7" s="655" t="s">
        <v>165</v>
      </c>
      <c r="C7" s="656">
        <v>254</v>
      </c>
      <c r="D7" s="657">
        <v>158</v>
      </c>
      <c r="E7" s="658">
        <v>412</v>
      </c>
      <c r="F7" s="656">
        <v>247</v>
      </c>
      <c r="G7" s="657">
        <v>155</v>
      </c>
      <c r="H7" s="658">
        <v>402</v>
      </c>
      <c r="I7" s="656">
        <v>249</v>
      </c>
      <c r="J7" s="657">
        <v>161</v>
      </c>
      <c r="K7" s="658">
        <v>410</v>
      </c>
      <c r="L7" s="656">
        <v>242</v>
      </c>
      <c r="M7" s="657">
        <v>144</v>
      </c>
      <c r="N7" s="658">
        <v>386</v>
      </c>
      <c r="O7" s="656">
        <v>240</v>
      </c>
      <c r="P7" s="657">
        <v>136</v>
      </c>
      <c r="Q7" s="658">
        <f t="shared" ref="Q7:Q16" si="0">O7+P7</f>
        <v>376</v>
      </c>
    </row>
    <row r="8" spans="1:17" ht="33" customHeight="1">
      <c r="A8" s="1794"/>
      <c r="B8" s="655" t="s">
        <v>6</v>
      </c>
      <c r="C8" s="656">
        <v>227</v>
      </c>
      <c r="D8" s="657">
        <v>175</v>
      </c>
      <c r="E8" s="658">
        <v>402</v>
      </c>
      <c r="F8" s="656">
        <v>240</v>
      </c>
      <c r="G8" s="657">
        <v>188</v>
      </c>
      <c r="H8" s="658">
        <v>428</v>
      </c>
      <c r="I8" s="656">
        <v>261</v>
      </c>
      <c r="J8" s="657">
        <v>185</v>
      </c>
      <c r="K8" s="658">
        <v>446</v>
      </c>
      <c r="L8" s="656">
        <v>256</v>
      </c>
      <c r="M8" s="657">
        <v>189</v>
      </c>
      <c r="N8" s="658">
        <v>445</v>
      </c>
      <c r="O8" s="656">
        <v>280</v>
      </c>
      <c r="P8" s="657">
        <v>181</v>
      </c>
      <c r="Q8" s="658">
        <f t="shared" si="0"/>
        <v>461</v>
      </c>
    </row>
    <row r="9" spans="1:17" ht="33" customHeight="1">
      <c r="A9" s="1794"/>
      <c r="B9" s="655" t="s">
        <v>7</v>
      </c>
      <c r="C9" s="656">
        <v>281</v>
      </c>
      <c r="D9" s="657">
        <v>224</v>
      </c>
      <c r="E9" s="658">
        <v>505</v>
      </c>
      <c r="F9" s="656">
        <v>294</v>
      </c>
      <c r="G9" s="657">
        <v>227</v>
      </c>
      <c r="H9" s="658">
        <v>521</v>
      </c>
      <c r="I9" s="656">
        <v>275</v>
      </c>
      <c r="J9" s="657">
        <v>234</v>
      </c>
      <c r="K9" s="658">
        <v>509</v>
      </c>
      <c r="L9" s="656">
        <v>275</v>
      </c>
      <c r="M9" s="657">
        <v>213</v>
      </c>
      <c r="N9" s="658">
        <v>488</v>
      </c>
      <c r="O9" s="656">
        <v>260</v>
      </c>
      <c r="P9" s="657">
        <v>224</v>
      </c>
      <c r="Q9" s="658">
        <f t="shared" si="0"/>
        <v>484</v>
      </c>
    </row>
    <row r="10" spans="1:17" ht="33" customHeight="1">
      <c r="A10" s="1794"/>
      <c r="B10" s="655" t="s">
        <v>8</v>
      </c>
      <c r="C10" s="656">
        <v>295</v>
      </c>
      <c r="D10" s="657">
        <v>249</v>
      </c>
      <c r="E10" s="658">
        <v>544</v>
      </c>
      <c r="F10" s="656">
        <v>297</v>
      </c>
      <c r="G10" s="657">
        <v>242</v>
      </c>
      <c r="H10" s="658">
        <v>539</v>
      </c>
      <c r="I10" s="656">
        <v>323</v>
      </c>
      <c r="J10" s="657">
        <v>256</v>
      </c>
      <c r="K10" s="658">
        <v>579</v>
      </c>
      <c r="L10" s="656">
        <v>341</v>
      </c>
      <c r="M10" s="657">
        <v>276</v>
      </c>
      <c r="N10" s="658">
        <v>617</v>
      </c>
      <c r="O10" s="656">
        <v>325</v>
      </c>
      <c r="P10" s="657">
        <v>269</v>
      </c>
      <c r="Q10" s="658">
        <f t="shared" si="0"/>
        <v>594</v>
      </c>
    </row>
    <row r="11" spans="1:17" ht="33" customHeight="1">
      <c r="A11" s="1794"/>
      <c r="B11" s="655" t="s">
        <v>9</v>
      </c>
      <c r="C11" s="656">
        <v>387</v>
      </c>
      <c r="D11" s="657">
        <v>349</v>
      </c>
      <c r="E11" s="658">
        <v>736</v>
      </c>
      <c r="F11" s="656">
        <v>392</v>
      </c>
      <c r="G11" s="657">
        <v>353</v>
      </c>
      <c r="H11" s="658">
        <v>745</v>
      </c>
      <c r="I11" s="656">
        <v>377</v>
      </c>
      <c r="J11" s="657">
        <v>350</v>
      </c>
      <c r="K11" s="658">
        <v>727</v>
      </c>
      <c r="L11" s="656">
        <v>350</v>
      </c>
      <c r="M11" s="657">
        <v>334</v>
      </c>
      <c r="N11" s="658">
        <v>684</v>
      </c>
      <c r="O11" s="656">
        <v>341</v>
      </c>
      <c r="P11" s="657">
        <v>317</v>
      </c>
      <c r="Q11" s="658">
        <f t="shared" si="0"/>
        <v>658</v>
      </c>
    </row>
    <row r="12" spans="1:17" ht="33" customHeight="1">
      <c r="A12" s="1794"/>
      <c r="B12" s="655" t="s">
        <v>10</v>
      </c>
      <c r="C12" s="656">
        <v>352</v>
      </c>
      <c r="D12" s="657">
        <v>328</v>
      </c>
      <c r="E12" s="658">
        <v>680</v>
      </c>
      <c r="F12" s="656">
        <v>383</v>
      </c>
      <c r="G12" s="657">
        <v>353</v>
      </c>
      <c r="H12" s="658">
        <v>736</v>
      </c>
      <c r="I12" s="656">
        <v>460</v>
      </c>
      <c r="J12" s="657">
        <v>370</v>
      </c>
      <c r="K12" s="658">
        <v>830</v>
      </c>
      <c r="L12" s="656">
        <v>471</v>
      </c>
      <c r="M12" s="657">
        <v>367</v>
      </c>
      <c r="N12" s="658">
        <v>838</v>
      </c>
      <c r="O12" s="656">
        <v>472</v>
      </c>
      <c r="P12" s="657">
        <v>394</v>
      </c>
      <c r="Q12" s="658">
        <f t="shared" si="0"/>
        <v>866</v>
      </c>
    </row>
    <row r="13" spans="1:17" ht="33" customHeight="1">
      <c r="A13" s="1794"/>
      <c r="B13" s="655" t="s">
        <v>11</v>
      </c>
      <c r="C13" s="656">
        <v>405</v>
      </c>
      <c r="D13" s="657">
        <v>337</v>
      </c>
      <c r="E13" s="658">
        <v>742</v>
      </c>
      <c r="F13" s="656">
        <v>432</v>
      </c>
      <c r="G13" s="657">
        <v>361</v>
      </c>
      <c r="H13" s="658">
        <v>793</v>
      </c>
      <c r="I13" s="656">
        <v>427</v>
      </c>
      <c r="J13" s="657">
        <v>366</v>
      </c>
      <c r="K13" s="658">
        <v>793</v>
      </c>
      <c r="L13" s="656">
        <v>462</v>
      </c>
      <c r="M13" s="657">
        <v>393</v>
      </c>
      <c r="N13" s="658">
        <v>855</v>
      </c>
      <c r="O13" s="656">
        <v>474</v>
      </c>
      <c r="P13" s="657">
        <v>416</v>
      </c>
      <c r="Q13" s="658">
        <f t="shared" si="0"/>
        <v>890</v>
      </c>
    </row>
    <row r="14" spans="1:17" ht="33" customHeight="1">
      <c r="A14" s="1794"/>
      <c r="B14" s="655" t="s">
        <v>12</v>
      </c>
      <c r="C14" s="656">
        <v>651</v>
      </c>
      <c r="D14" s="657">
        <v>559</v>
      </c>
      <c r="E14" s="658">
        <v>1210</v>
      </c>
      <c r="F14" s="656">
        <v>683</v>
      </c>
      <c r="G14" s="657">
        <v>601</v>
      </c>
      <c r="H14" s="658">
        <v>1284</v>
      </c>
      <c r="I14" s="656">
        <v>680</v>
      </c>
      <c r="J14" s="657">
        <v>641</v>
      </c>
      <c r="K14" s="658">
        <v>1321</v>
      </c>
      <c r="L14" s="656">
        <v>654</v>
      </c>
      <c r="M14" s="657">
        <v>583</v>
      </c>
      <c r="N14" s="658">
        <v>1237</v>
      </c>
      <c r="O14" s="656">
        <v>683</v>
      </c>
      <c r="P14" s="657">
        <v>521</v>
      </c>
      <c r="Q14" s="658">
        <f t="shared" si="0"/>
        <v>1204</v>
      </c>
    </row>
    <row r="15" spans="1:17" ht="33" customHeight="1" thickBot="1">
      <c r="A15" s="1794"/>
      <c r="B15" s="655" t="s">
        <v>13</v>
      </c>
      <c r="C15" s="656">
        <v>563</v>
      </c>
      <c r="D15" s="657">
        <v>494</v>
      </c>
      <c r="E15" s="658">
        <v>1057</v>
      </c>
      <c r="F15" s="656">
        <v>606</v>
      </c>
      <c r="G15" s="657">
        <v>496</v>
      </c>
      <c r="H15" s="658">
        <v>1102</v>
      </c>
      <c r="I15" s="656">
        <v>644</v>
      </c>
      <c r="J15" s="657">
        <v>537</v>
      </c>
      <c r="K15" s="658">
        <v>1181</v>
      </c>
      <c r="L15" s="656">
        <v>667</v>
      </c>
      <c r="M15" s="657">
        <v>542</v>
      </c>
      <c r="N15" s="658">
        <v>1209</v>
      </c>
      <c r="O15" s="656">
        <v>715</v>
      </c>
      <c r="P15" s="657">
        <v>616</v>
      </c>
      <c r="Q15" s="1648">
        <f t="shared" si="0"/>
        <v>1331</v>
      </c>
    </row>
    <row r="16" spans="1:17" ht="33" customHeight="1" thickTop="1" thickBot="1">
      <c r="A16" s="1794"/>
      <c r="B16" s="659" t="s">
        <v>102</v>
      </c>
      <c r="C16" s="663">
        <v>3702</v>
      </c>
      <c r="D16" s="661">
        <v>3073</v>
      </c>
      <c r="E16" s="662">
        <v>6775</v>
      </c>
      <c r="F16" s="660">
        <v>3984</v>
      </c>
      <c r="G16" s="664">
        <v>3247</v>
      </c>
      <c r="H16" s="662">
        <v>7231</v>
      </c>
      <c r="I16" s="660">
        <v>4167</v>
      </c>
      <c r="J16" s="664">
        <v>3401</v>
      </c>
      <c r="K16" s="662">
        <v>7568</v>
      </c>
      <c r="L16" s="660">
        <v>4190</v>
      </c>
      <c r="M16" s="664">
        <v>3360</v>
      </c>
      <c r="N16" s="662">
        <v>7550</v>
      </c>
      <c r="O16" s="660">
        <f>SUM(O6:O15)</f>
        <v>4292</v>
      </c>
      <c r="P16" s="1649">
        <f>SUM(P6:P15)</f>
        <v>3407</v>
      </c>
      <c r="Q16" s="662">
        <f t="shared" si="0"/>
        <v>7699</v>
      </c>
    </row>
    <row r="17" spans="1:17" ht="21" customHeight="1" thickTop="1">
      <c r="A17" s="1794"/>
      <c r="B17" s="633" t="s">
        <v>160</v>
      </c>
      <c r="C17" s="651"/>
      <c r="D17" s="651"/>
      <c r="E17" s="651"/>
      <c r="F17" s="651"/>
      <c r="G17" s="651"/>
      <c r="H17" s="651"/>
      <c r="I17" s="651"/>
      <c r="J17" s="651"/>
      <c r="K17" s="651"/>
      <c r="L17" s="651"/>
      <c r="M17" s="651"/>
      <c r="N17" s="651"/>
      <c r="O17" s="651"/>
      <c r="P17" s="651"/>
      <c r="Q17" s="651"/>
    </row>
    <row r="18" spans="1:17" ht="18">
      <c r="A18" s="665"/>
      <c r="B18" s="666" t="s">
        <v>88</v>
      </c>
      <c r="C18" s="651"/>
      <c r="D18" s="651"/>
      <c r="E18" s="651"/>
      <c r="F18" s="651"/>
      <c r="G18" s="651"/>
      <c r="H18" s="651"/>
      <c r="I18" s="651"/>
      <c r="J18" s="651"/>
      <c r="K18" s="651"/>
      <c r="L18" s="651"/>
      <c r="M18" s="651"/>
      <c r="N18" s="651"/>
      <c r="O18" s="651"/>
      <c r="P18" s="651"/>
      <c r="Q18" s="651"/>
    </row>
    <row r="20" spans="1:17">
      <c r="B20" s="668"/>
    </row>
  </sheetData>
  <mergeCells count="8">
    <mergeCell ref="L4:N4"/>
    <mergeCell ref="O4:Q4"/>
    <mergeCell ref="A1:B1"/>
    <mergeCell ref="A2:A17"/>
    <mergeCell ref="B4:B5"/>
    <mergeCell ref="C4:E4"/>
    <mergeCell ref="F4:H4"/>
    <mergeCell ref="I4:K4"/>
  </mergeCells>
  <hyperlinks>
    <hyperlink ref="A1:B1" location="CONTENTS!A1" display="Back to contents" xr:uid="{00000000-0004-0000-2200-000000000000}"/>
  </hyperlinks>
  <pageMargins left="0.4" right="0.4" top="0.4" bottom="0.4" header="0.27559055118110198" footer="0.25"/>
  <pageSetup paperSize="9" orientation="landscape" horizontalDpi="4294967294" verticalDpi="4294967294" r:id="rId1"/>
  <headerFooter alignWithMargins="0">
    <oddHeader xml:space="preserve">&amp;C
</oddHeader>
    <oddFooter xml:space="preserve">&amp;C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1:Q18"/>
  <sheetViews>
    <sheetView workbookViewId="0">
      <selection sqref="A1:B1"/>
    </sheetView>
  </sheetViews>
  <sheetFormatPr defaultColWidth="6.42578125" defaultRowHeight="15.75"/>
  <cols>
    <col min="1" max="1" width="2.7109375" style="649" customWidth="1"/>
    <col min="2" max="2" width="13.140625" style="649" customWidth="1"/>
    <col min="3" max="17" width="8.28515625" style="649" customWidth="1"/>
  </cols>
  <sheetData>
    <row r="1" spans="1:17">
      <c r="A1" s="1734" t="s">
        <v>3</v>
      </c>
      <c r="B1" s="1734"/>
    </row>
    <row r="2" spans="1:17" ht="27" customHeight="1">
      <c r="A2" s="1794"/>
      <c r="B2" s="650" t="s">
        <v>631</v>
      </c>
      <c r="C2" s="651"/>
      <c r="D2" s="651"/>
      <c r="E2" s="651"/>
      <c r="F2" s="651"/>
      <c r="G2" s="651"/>
      <c r="H2" s="651"/>
      <c r="I2" s="651"/>
      <c r="J2" s="651"/>
      <c r="K2" s="651"/>
      <c r="L2" s="651"/>
      <c r="M2" s="651"/>
      <c r="N2" s="651"/>
      <c r="O2" s="651"/>
      <c r="P2" s="651"/>
      <c r="Q2" s="651"/>
    </row>
    <row r="3" spans="1:17" ht="20.25" customHeight="1" thickBot="1">
      <c r="A3" s="1794"/>
      <c r="B3" s="650" t="s">
        <v>715</v>
      </c>
      <c r="C3" s="651"/>
      <c r="D3" s="651"/>
      <c r="E3" s="651"/>
      <c r="F3" s="651"/>
      <c r="G3" s="651"/>
      <c r="H3" s="651"/>
      <c r="I3" s="651"/>
      <c r="J3" s="651"/>
      <c r="K3" s="651"/>
      <c r="L3" s="651"/>
      <c r="M3" s="651"/>
      <c r="N3" s="651"/>
      <c r="O3" s="651"/>
      <c r="P3" s="651"/>
      <c r="Q3" s="651"/>
    </row>
    <row r="4" spans="1:17" ht="28.5" customHeight="1" thickBot="1">
      <c r="A4" s="1794"/>
      <c r="B4" s="1795" t="s">
        <v>162</v>
      </c>
      <c r="C4" s="1797" t="s">
        <v>73</v>
      </c>
      <c r="D4" s="1798"/>
      <c r="E4" s="1799"/>
      <c r="F4" s="1797" t="s">
        <v>54</v>
      </c>
      <c r="G4" s="1798"/>
      <c r="H4" s="1799"/>
      <c r="I4" s="1797" t="s">
        <v>621</v>
      </c>
      <c r="J4" s="1798"/>
      <c r="K4" s="1799"/>
      <c r="L4" s="1797" t="s">
        <v>686</v>
      </c>
      <c r="M4" s="1800"/>
      <c r="N4" s="1801"/>
      <c r="O4" s="1797" t="s">
        <v>694</v>
      </c>
      <c r="P4" s="1800"/>
      <c r="Q4" s="1801"/>
    </row>
    <row r="5" spans="1:17" ht="33.75" customHeight="1" thickBot="1">
      <c r="A5" s="1794"/>
      <c r="B5" s="1796"/>
      <c r="C5" s="669" t="s">
        <v>0</v>
      </c>
      <c r="D5" s="653" t="s">
        <v>1</v>
      </c>
      <c r="E5" s="670" t="s">
        <v>2</v>
      </c>
      <c r="F5" s="669" t="s">
        <v>0</v>
      </c>
      <c r="G5" s="653" t="s">
        <v>1</v>
      </c>
      <c r="H5" s="670" t="s">
        <v>2</v>
      </c>
      <c r="I5" s="669" t="s">
        <v>0</v>
      </c>
      <c r="J5" s="653" t="s">
        <v>1</v>
      </c>
      <c r="K5" s="670" t="s">
        <v>2</v>
      </c>
      <c r="L5" s="669" t="s">
        <v>0</v>
      </c>
      <c r="M5" s="653" t="s">
        <v>1</v>
      </c>
      <c r="N5" s="670" t="s">
        <v>2</v>
      </c>
      <c r="O5" s="669" t="s">
        <v>0</v>
      </c>
      <c r="P5" s="653" t="s">
        <v>1</v>
      </c>
      <c r="Q5" s="670" t="s">
        <v>2</v>
      </c>
    </row>
    <row r="6" spans="1:17" ht="32.25" customHeight="1">
      <c r="A6" s="1794"/>
      <c r="B6" s="671" t="s">
        <v>164</v>
      </c>
      <c r="C6" s="334">
        <v>255</v>
      </c>
      <c r="D6" s="312">
        <v>180</v>
      </c>
      <c r="E6" s="672">
        <v>435</v>
      </c>
      <c r="F6" s="334">
        <v>364</v>
      </c>
      <c r="G6" s="312">
        <v>244</v>
      </c>
      <c r="H6" s="672">
        <v>608</v>
      </c>
      <c r="I6" s="334">
        <v>414</v>
      </c>
      <c r="J6" s="312">
        <v>259</v>
      </c>
      <c r="K6" s="672">
        <v>673</v>
      </c>
      <c r="L6" s="334">
        <v>414</v>
      </c>
      <c r="M6" s="312">
        <v>275</v>
      </c>
      <c r="N6" s="672">
        <v>689</v>
      </c>
      <c r="O6" s="656">
        <v>451</v>
      </c>
      <c r="P6" s="657">
        <v>289</v>
      </c>
      <c r="Q6" s="658">
        <f>O6+P6</f>
        <v>740</v>
      </c>
    </row>
    <row r="7" spans="1:17" ht="32.25" customHeight="1">
      <c r="A7" s="1794"/>
      <c r="B7" s="673" t="s">
        <v>14</v>
      </c>
      <c r="C7" s="334">
        <v>224</v>
      </c>
      <c r="D7" s="312">
        <v>144</v>
      </c>
      <c r="E7" s="672">
        <v>368</v>
      </c>
      <c r="F7" s="334">
        <v>216</v>
      </c>
      <c r="G7" s="312">
        <v>143</v>
      </c>
      <c r="H7" s="672">
        <v>359</v>
      </c>
      <c r="I7" s="334">
        <v>218</v>
      </c>
      <c r="J7" s="312">
        <v>150</v>
      </c>
      <c r="K7" s="672">
        <v>368</v>
      </c>
      <c r="L7" s="334">
        <v>215</v>
      </c>
      <c r="M7" s="312">
        <v>130</v>
      </c>
      <c r="N7" s="672">
        <v>345</v>
      </c>
      <c r="O7" s="656">
        <v>211</v>
      </c>
      <c r="P7" s="657">
        <v>125</v>
      </c>
      <c r="Q7" s="658">
        <f t="shared" ref="Q7:Q16" si="0">O7+P7</f>
        <v>336</v>
      </c>
    </row>
    <row r="8" spans="1:17" ht="32.25" customHeight="1">
      <c r="A8" s="1794"/>
      <c r="B8" s="673" t="s">
        <v>6</v>
      </c>
      <c r="C8" s="334">
        <v>213</v>
      </c>
      <c r="D8" s="312">
        <v>161</v>
      </c>
      <c r="E8" s="672">
        <v>374</v>
      </c>
      <c r="F8" s="334">
        <v>226</v>
      </c>
      <c r="G8" s="312">
        <v>171</v>
      </c>
      <c r="H8" s="672">
        <v>397</v>
      </c>
      <c r="I8" s="334">
        <v>243</v>
      </c>
      <c r="J8" s="312">
        <v>168</v>
      </c>
      <c r="K8" s="672">
        <v>411</v>
      </c>
      <c r="L8" s="334">
        <v>237</v>
      </c>
      <c r="M8" s="312">
        <v>172</v>
      </c>
      <c r="N8" s="672">
        <v>409</v>
      </c>
      <c r="O8" s="656">
        <v>254</v>
      </c>
      <c r="P8" s="657">
        <v>164</v>
      </c>
      <c r="Q8" s="658">
        <f t="shared" si="0"/>
        <v>418</v>
      </c>
    </row>
    <row r="9" spans="1:17" ht="32.25" customHeight="1">
      <c r="A9" s="1794"/>
      <c r="B9" s="655" t="s">
        <v>7</v>
      </c>
      <c r="C9" s="334">
        <v>267</v>
      </c>
      <c r="D9" s="312">
        <v>207</v>
      </c>
      <c r="E9" s="672">
        <v>474</v>
      </c>
      <c r="F9" s="334">
        <v>279</v>
      </c>
      <c r="G9" s="312">
        <v>207</v>
      </c>
      <c r="H9" s="672">
        <v>486</v>
      </c>
      <c r="I9" s="334">
        <v>254</v>
      </c>
      <c r="J9" s="312">
        <v>215</v>
      </c>
      <c r="K9" s="672">
        <v>469</v>
      </c>
      <c r="L9" s="334">
        <v>254</v>
      </c>
      <c r="M9" s="312">
        <v>198</v>
      </c>
      <c r="N9" s="672">
        <v>452</v>
      </c>
      <c r="O9" s="656">
        <v>242</v>
      </c>
      <c r="P9" s="657">
        <v>207</v>
      </c>
      <c r="Q9" s="658">
        <f t="shared" si="0"/>
        <v>449</v>
      </c>
    </row>
    <row r="10" spans="1:17" ht="32.25" customHeight="1">
      <c r="A10" s="1794"/>
      <c r="B10" s="655" t="s">
        <v>8</v>
      </c>
      <c r="C10" s="332">
        <v>268</v>
      </c>
      <c r="D10" s="312">
        <v>238</v>
      </c>
      <c r="E10" s="672">
        <v>506</v>
      </c>
      <c r="F10" s="332">
        <v>273</v>
      </c>
      <c r="G10" s="312">
        <v>230</v>
      </c>
      <c r="H10" s="672">
        <v>503</v>
      </c>
      <c r="I10" s="332">
        <v>297</v>
      </c>
      <c r="J10" s="312">
        <v>234</v>
      </c>
      <c r="K10" s="672">
        <v>531</v>
      </c>
      <c r="L10" s="332">
        <v>316</v>
      </c>
      <c r="M10" s="312">
        <v>251</v>
      </c>
      <c r="N10" s="672">
        <v>567</v>
      </c>
      <c r="O10" s="656">
        <v>304</v>
      </c>
      <c r="P10" s="657">
        <v>244</v>
      </c>
      <c r="Q10" s="658">
        <f t="shared" si="0"/>
        <v>548</v>
      </c>
    </row>
    <row r="11" spans="1:17" ht="32.25" customHeight="1">
      <c r="A11" s="1794"/>
      <c r="B11" s="655" t="s">
        <v>9</v>
      </c>
      <c r="C11" s="332">
        <v>355</v>
      </c>
      <c r="D11" s="312">
        <v>321</v>
      </c>
      <c r="E11" s="672">
        <v>676</v>
      </c>
      <c r="F11" s="332">
        <v>361</v>
      </c>
      <c r="G11" s="312">
        <v>328</v>
      </c>
      <c r="H11" s="672">
        <v>689</v>
      </c>
      <c r="I11" s="332">
        <v>355</v>
      </c>
      <c r="J11" s="312">
        <v>321</v>
      </c>
      <c r="K11" s="672">
        <v>676</v>
      </c>
      <c r="L11" s="332">
        <v>328</v>
      </c>
      <c r="M11" s="312">
        <v>309</v>
      </c>
      <c r="N11" s="672">
        <v>637</v>
      </c>
      <c r="O11" s="656">
        <v>315</v>
      </c>
      <c r="P11" s="657">
        <v>298</v>
      </c>
      <c r="Q11" s="658">
        <f t="shared" si="0"/>
        <v>613</v>
      </c>
    </row>
    <row r="12" spans="1:17" ht="32.25" customHeight="1">
      <c r="A12" s="1794"/>
      <c r="B12" s="655" t="s">
        <v>10</v>
      </c>
      <c r="C12" s="332">
        <v>338</v>
      </c>
      <c r="D12" s="312">
        <v>302</v>
      </c>
      <c r="E12" s="672">
        <v>640</v>
      </c>
      <c r="F12" s="332">
        <v>359</v>
      </c>
      <c r="G12" s="312">
        <v>329</v>
      </c>
      <c r="H12" s="672">
        <v>688</v>
      </c>
      <c r="I12" s="332">
        <v>424</v>
      </c>
      <c r="J12" s="312">
        <v>341</v>
      </c>
      <c r="K12" s="672">
        <v>765</v>
      </c>
      <c r="L12" s="332">
        <v>434</v>
      </c>
      <c r="M12" s="312">
        <v>339</v>
      </c>
      <c r="N12" s="672">
        <v>773</v>
      </c>
      <c r="O12" s="656">
        <v>439</v>
      </c>
      <c r="P12" s="657">
        <v>365</v>
      </c>
      <c r="Q12" s="658">
        <f t="shared" si="0"/>
        <v>804</v>
      </c>
    </row>
    <row r="13" spans="1:17" ht="32.25" customHeight="1">
      <c r="A13" s="1794"/>
      <c r="B13" s="655" t="s">
        <v>11</v>
      </c>
      <c r="C13" s="332">
        <v>381</v>
      </c>
      <c r="D13" s="312">
        <v>312</v>
      </c>
      <c r="E13" s="672">
        <v>693</v>
      </c>
      <c r="F13" s="332">
        <v>411</v>
      </c>
      <c r="G13" s="312">
        <v>333</v>
      </c>
      <c r="H13" s="672">
        <v>744</v>
      </c>
      <c r="I13" s="332">
        <v>408</v>
      </c>
      <c r="J13" s="312">
        <v>329</v>
      </c>
      <c r="K13" s="672">
        <v>737</v>
      </c>
      <c r="L13" s="332">
        <v>438</v>
      </c>
      <c r="M13" s="312">
        <v>352</v>
      </c>
      <c r="N13" s="672">
        <v>790</v>
      </c>
      <c r="O13" s="656">
        <v>454</v>
      </c>
      <c r="P13" s="657">
        <v>379</v>
      </c>
      <c r="Q13" s="658">
        <f t="shared" si="0"/>
        <v>833</v>
      </c>
    </row>
    <row r="14" spans="1:17" ht="32.25" customHeight="1">
      <c r="A14" s="1794"/>
      <c r="B14" s="655" t="s">
        <v>12</v>
      </c>
      <c r="C14" s="332">
        <v>628</v>
      </c>
      <c r="D14" s="312">
        <v>527</v>
      </c>
      <c r="E14" s="672">
        <v>1155</v>
      </c>
      <c r="F14" s="332">
        <v>657</v>
      </c>
      <c r="G14" s="312">
        <v>568</v>
      </c>
      <c r="H14" s="672">
        <v>1225</v>
      </c>
      <c r="I14" s="332">
        <v>646</v>
      </c>
      <c r="J14" s="312">
        <v>604</v>
      </c>
      <c r="K14" s="672">
        <v>1250</v>
      </c>
      <c r="L14" s="332">
        <v>617</v>
      </c>
      <c r="M14" s="312">
        <v>547</v>
      </c>
      <c r="N14" s="672">
        <v>1164</v>
      </c>
      <c r="O14" s="656">
        <v>640</v>
      </c>
      <c r="P14" s="657">
        <v>488</v>
      </c>
      <c r="Q14" s="658">
        <f t="shared" si="0"/>
        <v>1128</v>
      </c>
    </row>
    <row r="15" spans="1:17" ht="32.25" customHeight="1" thickBot="1">
      <c r="A15" s="1794"/>
      <c r="B15" s="655" t="s">
        <v>13</v>
      </c>
      <c r="C15" s="332">
        <v>540</v>
      </c>
      <c r="D15" s="312">
        <v>466</v>
      </c>
      <c r="E15" s="672">
        <v>1006</v>
      </c>
      <c r="F15" s="332">
        <v>579</v>
      </c>
      <c r="G15" s="312">
        <v>472</v>
      </c>
      <c r="H15" s="672">
        <v>1051</v>
      </c>
      <c r="I15" s="332">
        <v>615</v>
      </c>
      <c r="J15" s="312">
        <v>503</v>
      </c>
      <c r="K15" s="672">
        <v>1118</v>
      </c>
      <c r="L15" s="332">
        <v>645</v>
      </c>
      <c r="M15" s="312">
        <v>509</v>
      </c>
      <c r="N15" s="672">
        <v>1154</v>
      </c>
      <c r="O15" s="656">
        <v>687</v>
      </c>
      <c r="P15" s="657">
        <v>580</v>
      </c>
      <c r="Q15" s="1648">
        <f t="shared" si="0"/>
        <v>1267</v>
      </c>
    </row>
    <row r="16" spans="1:17" ht="32.25" customHeight="1" thickTop="1" thickBot="1">
      <c r="A16" s="1794"/>
      <c r="B16" s="674" t="s">
        <v>102</v>
      </c>
      <c r="C16" s="663">
        <v>3469</v>
      </c>
      <c r="D16" s="661">
        <v>2858</v>
      </c>
      <c r="E16" s="662">
        <v>6327</v>
      </c>
      <c r="F16" s="660">
        <v>3725</v>
      </c>
      <c r="G16" s="664">
        <v>3025</v>
      </c>
      <c r="H16" s="662">
        <v>6750</v>
      </c>
      <c r="I16" s="660">
        <v>3874</v>
      </c>
      <c r="J16" s="664">
        <v>3124</v>
      </c>
      <c r="K16" s="662">
        <v>6998</v>
      </c>
      <c r="L16" s="660">
        <v>3898</v>
      </c>
      <c r="M16" s="664">
        <v>3082</v>
      </c>
      <c r="N16" s="662">
        <v>6980</v>
      </c>
      <c r="O16" s="660">
        <f>SUM(O6:O15)</f>
        <v>3997</v>
      </c>
      <c r="P16" s="1649">
        <f>SUM(P6:P15)</f>
        <v>3139</v>
      </c>
      <c r="Q16" s="662">
        <f t="shared" si="0"/>
        <v>7136</v>
      </c>
    </row>
    <row r="17" spans="1:17" ht="23.45" customHeight="1" thickTop="1">
      <c r="A17" s="1794"/>
      <c r="B17" s="633" t="s">
        <v>160</v>
      </c>
      <c r="C17" s="651"/>
      <c r="D17" s="651"/>
      <c r="E17" s="651"/>
      <c r="F17" s="651"/>
      <c r="G17" s="651"/>
      <c r="H17" s="651"/>
      <c r="I17" s="651"/>
      <c r="J17" s="651"/>
      <c r="K17" s="651"/>
      <c r="L17" s="651"/>
      <c r="M17" s="651"/>
      <c r="N17" s="651"/>
      <c r="O17" s="651"/>
      <c r="P17" s="651"/>
      <c r="Q17" s="651"/>
    </row>
    <row r="18" spans="1:17" ht="18">
      <c r="A18" s="651"/>
      <c r="B18" s="666" t="s">
        <v>88</v>
      </c>
      <c r="C18" s="651"/>
      <c r="D18" s="651"/>
      <c r="E18" s="651"/>
      <c r="F18" s="651"/>
      <c r="G18" s="651"/>
      <c r="H18" s="651"/>
      <c r="I18" s="651"/>
      <c r="J18" s="651"/>
      <c r="K18" s="651"/>
      <c r="L18" s="651"/>
      <c r="M18" s="651"/>
      <c r="N18" s="651"/>
      <c r="O18" s="651"/>
      <c r="P18" s="651"/>
      <c r="Q18" s="651"/>
    </row>
  </sheetData>
  <mergeCells count="8">
    <mergeCell ref="L4:N4"/>
    <mergeCell ref="O4:Q4"/>
    <mergeCell ref="A1:B1"/>
    <mergeCell ref="A2:A17"/>
    <mergeCell ref="B4:B5"/>
    <mergeCell ref="C4:E4"/>
    <mergeCell ref="F4:H4"/>
    <mergeCell ref="I4:K4"/>
  </mergeCells>
  <hyperlinks>
    <hyperlink ref="A1:B1" location="CONTENTS!A1" display="Back to contents" xr:uid="{00000000-0004-0000-2300-000000000000}"/>
  </hyperlinks>
  <pageMargins left="0.4" right="0.4" top="0.4" bottom="0.4" header="0.27559055118110198" footer="0.27559055118110198"/>
  <pageSetup paperSize="9" orientation="landscape" horizontalDpi="4294967294" verticalDpi="4294967294"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Q18"/>
  <sheetViews>
    <sheetView workbookViewId="0">
      <selection sqref="A1:B1"/>
    </sheetView>
  </sheetViews>
  <sheetFormatPr defaultColWidth="9.28515625" defaultRowHeight="15.75"/>
  <cols>
    <col min="1" max="1" width="3.140625" style="649" customWidth="1"/>
    <col min="2" max="2" width="12.85546875" style="649" customWidth="1"/>
    <col min="3" max="17" width="8.28515625" style="649" customWidth="1"/>
  </cols>
  <sheetData>
    <row r="1" spans="1:17">
      <c r="A1" s="1734" t="s">
        <v>3</v>
      </c>
      <c r="B1" s="1734"/>
    </row>
    <row r="2" spans="1:17" ht="26.25" customHeight="1">
      <c r="A2" s="1794"/>
      <c r="B2" s="650" t="s">
        <v>632</v>
      </c>
      <c r="C2" s="651"/>
      <c r="D2" s="651"/>
      <c r="E2" s="651"/>
      <c r="F2" s="651"/>
      <c r="G2" s="651"/>
      <c r="H2" s="651"/>
      <c r="I2" s="651"/>
      <c r="J2" s="651"/>
      <c r="K2" s="651"/>
      <c r="L2" s="651"/>
      <c r="M2" s="651"/>
      <c r="N2" s="651"/>
      <c r="O2" s="651"/>
      <c r="P2" s="651"/>
      <c r="Q2" s="651"/>
    </row>
    <row r="3" spans="1:17" ht="19.5" customHeight="1" thickBot="1">
      <c r="A3" s="1794"/>
      <c r="B3" s="650" t="s">
        <v>716</v>
      </c>
      <c r="C3" s="651"/>
      <c r="D3" s="651"/>
      <c r="E3" s="651"/>
      <c r="F3" s="651"/>
      <c r="G3" s="651"/>
      <c r="H3" s="651"/>
      <c r="I3" s="651"/>
      <c r="J3" s="651"/>
      <c r="K3" s="651"/>
      <c r="L3" s="651"/>
      <c r="M3" s="651"/>
      <c r="N3" s="651"/>
      <c r="O3" s="651"/>
      <c r="P3" s="651"/>
      <c r="Q3" s="651"/>
    </row>
    <row r="4" spans="1:17" ht="27" customHeight="1" thickBot="1">
      <c r="A4" s="1794"/>
      <c r="B4" s="1795" t="s">
        <v>162</v>
      </c>
      <c r="C4" s="1797" t="s">
        <v>73</v>
      </c>
      <c r="D4" s="1798"/>
      <c r="E4" s="1799"/>
      <c r="F4" s="1797" t="s">
        <v>480</v>
      </c>
      <c r="G4" s="1798"/>
      <c r="H4" s="1799"/>
      <c r="I4" s="1797" t="s">
        <v>621</v>
      </c>
      <c r="J4" s="1798"/>
      <c r="K4" s="1799"/>
      <c r="L4" s="1791" t="s">
        <v>686</v>
      </c>
      <c r="M4" s="1792"/>
      <c r="N4" s="1793"/>
      <c r="O4" s="1791" t="s">
        <v>694</v>
      </c>
      <c r="P4" s="1792"/>
      <c r="Q4" s="1793"/>
    </row>
    <row r="5" spans="1:17" ht="32.25" customHeight="1" thickBot="1">
      <c r="A5" s="1794"/>
      <c r="B5" s="1796"/>
      <c r="C5" s="652" t="s">
        <v>163</v>
      </c>
      <c r="D5" s="653" t="s">
        <v>1</v>
      </c>
      <c r="E5" s="677" t="s">
        <v>2</v>
      </c>
      <c r="F5" s="675" t="s">
        <v>163</v>
      </c>
      <c r="G5" s="653" t="s">
        <v>1</v>
      </c>
      <c r="H5" s="676" t="s">
        <v>2</v>
      </c>
      <c r="I5" s="675" t="s">
        <v>163</v>
      </c>
      <c r="J5" s="653" t="s">
        <v>1</v>
      </c>
      <c r="K5" s="676" t="s">
        <v>2</v>
      </c>
      <c r="L5" s="675" t="s">
        <v>163</v>
      </c>
      <c r="M5" s="653" t="s">
        <v>1</v>
      </c>
      <c r="N5" s="676" t="s">
        <v>2</v>
      </c>
      <c r="O5" s="675" t="s">
        <v>163</v>
      </c>
      <c r="P5" s="653" t="s">
        <v>1</v>
      </c>
      <c r="Q5" s="676" t="s">
        <v>2</v>
      </c>
    </row>
    <row r="6" spans="1:17" ht="32.25" customHeight="1">
      <c r="A6" s="1794"/>
      <c r="B6" s="673" t="s">
        <v>164</v>
      </c>
      <c r="C6" s="334">
        <v>32</v>
      </c>
      <c r="D6" s="312">
        <v>20</v>
      </c>
      <c r="E6" s="672">
        <v>52</v>
      </c>
      <c r="F6" s="334">
        <v>46</v>
      </c>
      <c r="G6" s="312">
        <v>27</v>
      </c>
      <c r="H6" s="333">
        <v>73</v>
      </c>
      <c r="I6" s="334">
        <v>57</v>
      </c>
      <c r="J6" s="312">
        <v>42</v>
      </c>
      <c r="K6" s="333">
        <v>99</v>
      </c>
      <c r="L6" s="334">
        <v>58</v>
      </c>
      <c r="M6" s="312">
        <v>44</v>
      </c>
      <c r="N6" s="333">
        <v>102</v>
      </c>
      <c r="O6" s="656">
        <v>51</v>
      </c>
      <c r="P6" s="657">
        <v>44</v>
      </c>
      <c r="Q6" s="658">
        <f>O6+P6</f>
        <v>95</v>
      </c>
    </row>
    <row r="7" spans="1:17" ht="32.25" customHeight="1">
      <c r="A7" s="1794"/>
      <c r="B7" s="673" t="s">
        <v>14</v>
      </c>
      <c r="C7" s="334">
        <v>30</v>
      </c>
      <c r="D7" s="312">
        <v>14</v>
      </c>
      <c r="E7" s="672">
        <v>44</v>
      </c>
      <c r="F7" s="334">
        <v>31</v>
      </c>
      <c r="G7" s="312">
        <v>12</v>
      </c>
      <c r="H7" s="333">
        <v>43</v>
      </c>
      <c r="I7" s="334">
        <v>31</v>
      </c>
      <c r="J7" s="312">
        <v>11</v>
      </c>
      <c r="K7" s="333">
        <v>42</v>
      </c>
      <c r="L7" s="334">
        <v>27</v>
      </c>
      <c r="M7" s="312">
        <v>14</v>
      </c>
      <c r="N7" s="333">
        <v>41</v>
      </c>
      <c r="O7" s="656">
        <v>29</v>
      </c>
      <c r="P7" s="657">
        <v>11</v>
      </c>
      <c r="Q7" s="658">
        <f t="shared" ref="Q7:Q16" si="0">O7+P7</f>
        <v>40</v>
      </c>
    </row>
    <row r="8" spans="1:17" ht="32.25" customHeight="1">
      <c r="A8" s="1794"/>
      <c r="B8" s="673" t="s">
        <v>6</v>
      </c>
      <c r="C8" s="334">
        <v>14</v>
      </c>
      <c r="D8" s="312">
        <v>14</v>
      </c>
      <c r="E8" s="672">
        <v>28</v>
      </c>
      <c r="F8" s="334">
        <v>14</v>
      </c>
      <c r="G8" s="312">
        <v>17</v>
      </c>
      <c r="H8" s="333">
        <v>31</v>
      </c>
      <c r="I8" s="334">
        <v>18</v>
      </c>
      <c r="J8" s="312">
        <v>17</v>
      </c>
      <c r="K8" s="333">
        <v>35</v>
      </c>
      <c r="L8" s="334">
        <v>19</v>
      </c>
      <c r="M8" s="312">
        <v>17</v>
      </c>
      <c r="N8" s="333">
        <v>36</v>
      </c>
      <c r="O8" s="656">
        <v>26</v>
      </c>
      <c r="P8" s="657">
        <v>17</v>
      </c>
      <c r="Q8" s="658">
        <f t="shared" si="0"/>
        <v>43</v>
      </c>
    </row>
    <row r="9" spans="1:17" ht="32.25" customHeight="1">
      <c r="A9" s="1794"/>
      <c r="B9" s="673" t="s">
        <v>7</v>
      </c>
      <c r="C9" s="334">
        <v>14</v>
      </c>
      <c r="D9" s="312">
        <v>17</v>
      </c>
      <c r="E9" s="672">
        <v>31</v>
      </c>
      <c r="F9" s="334">
        <v>15</v>
      </c>
      <c r="G9" s="312">
        <v>20</v>
      </c>
      <c r="H9" s="333">
        <v>35</v>
      </c>
      <c r="I9" s="334">
        <v>21</v>
      </c>
      <c r="J9" s="312">
        <v>19</v>
      </c>
      <c r="K9" s="333">
        <v>40</v>
      </c>
      <c r="L9" s="334">
        <v>21</v>
      </c>
      <c r="M9" s="312">
        <v>15</v>
      </c>
      <c r="N9" s="333">
        <v>36</v>
      </c>
      <c r="O9" s="656">
        <v>18</v>
      </c>
      <c r="P9" s="657">
        <v>17</v>
      </c>
      <c r="Q9" s="658">
        <f t="shared" si="0"/>
        <v>35</v>
      </c>
    </row>
    <row r="10" spans="1:17" ht="32.25" customHeight="1">
      <c r="A10" s="1794"/>
      <c r="B10" s="673" t="s">
        <v>8</v>
      </c>
      <c r="C10" s="334">
        <v>27</v>
      </c>
      <c r="D10" s="312">
        <v>11</v>
      </c>
      <c r="E10" s="672">
        <v>38</v>
      </c>
      <c r="F10" s="334">
        <v>24</v>
      </c>
      <c r="G10" s="312">
        <v>12</v>
      </c>
      <c r="H10" s="333">
        <v>36</v>
      </c>
      <c r="I10" s="334">
        <v>26</v>
      </c>
      <c r="J10" s="312">
        <v>22</v>
      </c>
      <c r="K10" s="333">
        <v>48</v>
      </c>
      <c r="L10" s="334">
        <v>25</v>
      </c>
      <c r="M10" s="312">
        <v>25</v>
      </c>
      <c r="N10" s="333">
        <v>50</v>
      </c>
      <c r="O10" s="656">
        <v>21</v>
      </c>
      <c r="P10" s="657">
        <v>25</v>
      </c>
      <c r="Q10" s="658">
        <f t="shared" si="0"/>
        <v>46</v>
      </c>
    </row>
    <row r="11" spans="1:17" ht="32.25" customHeight="1">
      <c r="A11" s="1794"/>
      <c r="B11" s="673" t="s">
        <v>9</v>
      </c>
      <c r="C11" s="334">
        <v>32</v>
      </c>
      <c r="D11" s="312">
        <v>28</v>
      </c>
      <c r="E11" s="672">
        <v>60</v>
      </c>
      <c r="F11" s="334">
        <v>31</v>
      </c>
      <c r="G11" s="312">
        <v>25</v>
      </c>
      <c r="H11" s="333">
        <v>56</v>
      </c>
      <c r="I11" s="334">
        <v>22</v>
      </c>
      <c r="J11" s="312">
        <v>29</v>
      </c>
      <c r="K11" s="333">
        <v>51</v>
      </c>
      <c r="L11" s="334">
        <v>22</v>
      </c>
      <c r="M11" s="312">
        <v>25</v>
      </c>
      <c r="N11" s="333">
        <v>47</v>
      </c>
      <c r="O11" s="656">
        <v>26</v>
      </c>
      <c r="P11" s="657">
        <v>19</v>
      </c>
      <c r="Q11" s="658">
        <f t="shared" si="0"/>
        <v>45</v>
      </c>
    </row>
    <row r="12" spans="1:17" ht="32.25" customHeight="1">
      <c r="A12" s="1794"/>
      <c r="B12" s="673" t="s">
        <v>10</v>
      </c>
      <c r="C12" s="334">
        <v>14</v>
      </c>
      <c r="D12" s="312">
        <v>26</v>
      </c>
      <c r="E12" s="672">
        <v>40</v>
      </c>
      <c r="F12" s="334">
        <v>24</v>
      </c>
      <c r="G12" s="312">
        <v>24</v>
      </c>
      <c r="H12" s="333">
        <v>48</v>
      </c>
      <c r="I12" s="334">
        <v>36</v>
      </c>
      <c r="J12" s="312">
        <v>29</v>
      </c>
      <c r="K12" s="333">
        <v>65</v>
      </c>
      <c r="L12" s="334">
        <v>37</v>
      </c>
      <c r="M12" s="312">
        <v>28</v>
      </c>
      <c r="N12" s="333">
        <v>65</v>
      </c>
      <c r="O12" s="656">
        <v>33</v>
      </c>
      <c r="P12" s="657">
        <v>29</v>
      </c>
      <c r="Q12" s="658">
        <f t="shared" si="0"/>
        <v>62</v>
      </c>
    </row>
    <row r="13" spans="1:17" ht="32.25" customHeight="1">
      <c r="A13" s="1794"/>
      <c r="B13" s="673" t="s">
        <v>11</v>
      </c>
      <c r="C13" s="334">
        <v>24</v>
      </c>
      <c r="D13" s="312">
        <v>25</v>
      </c>
      <c r="E13" s="672">
        <v>49</v>
      </c>
      <c r="F13" s="334">
        <v>21</v>
      </c>
      <c r="G13" s="312">
        <v>28</v>
      </c>
      <c r="H13" s="333">
        <v>49</v>
      </c>
      <c r="I13" s="334">
        <v>19</v>
      </c>
      <c r="J13" s="312">
        <v>37</v>
      </c>
      <c r="K13" s="333">
        <v>56</v>
      </c>
      <c r="L13" s="334">
        <v>24</v>
      </c>
      <c r="M13" s="312">
        <v>41</v>
      </c>
      <c r="N13" s="333">
        <v>65</v>
      </c>
      <c r="O13" s="656">
        <v>20</v>
      </c>
      <c r="P13" s="657">
        <v>37</v>
      </c>
      <c r="Q13" s="658">
        <f t="shared" si="0"/>
        <v>57</v>
      </c>
    </row>
    <row r="14" spans="1:17" ht="32.25" customHeight="1">
      <c r="A14" s="1794"/>
      <c r="B14" s="673" t="s">
        <v>12</v>
      </c>
      <c r="C14" s="334">
        <v>23</v>
      </c>
      <c r="D14" s="312">
        <v>32</v>
      </c>
      <c r="E14" s="672">
        <v>55</v>
      </c>
      <c r="F14" s="334">
        <v>26</v>
      </c>
      <c r="G14" s="312">
        <v>33</v>
      </c>
      <c r="H14" s="333">
        <v>59</v>
      </c>
      <c r="I14" s="334">
        <v>34</v>
      </c>
      <c r="J14" s="312">
        <v>37</v>
      </c>
      <c r="K14" s="333">
        <v>71</v>
      </c>
      <c r="L14" s="334">
        <v>37</v>
      </c>
      <c r="M14" s="312">
        <v>36</v>
      </c>
      <c r="N14" s="333">
        <v>73</v>
      </c>
      <c r="O14" s="656">
        <v>43</v>
      </c>
      <c r="P14" s="657">
        <v>33</v>
      </c>
      <c r="Q14" s="658">
        <f t="shared" si="0"/>
        <v>76</v>
      </c>
    </row>
    <row r="15" spans="1:17" ht="32.25" customHeight="1" thickBot="1">
      <c r="A15" s="1794"/>
      <c r="B15" s="673" t="s">
        <v>13</v>
      </c>
      <c r="C15" s="334">
        <v>23</v>
      </c>
      <c r="D15" s="312">
        <v>28</v>
      </c>
      <c r="E15" s="672">
        <v>51</v>
      </c>
      <c r="F15" s="334">
        <v>27</v>
      </c>
      <c r="G15" s="312">
        <v>24</v>
      </c>
      <c r="H15" s="333">
        <v>51</v>
      </c>
      <c r="I15" s="334">
        <v>29</v>
      </c>
      <c r="J15" s="312">
        <v>34</v>
      </c>
      <c r="K15" s="333">
        <v>63</v>
      </c>
      <c r="L15" s="334">
        <v>22</v>
      </c>
      <c r="M15" s="312">
        <v>33</v>
      </c>
      <c r="N15" s="333">
        <v>55</v>
      </c>
      <c r="O15" s="656">
        <v>28</v>
      </c>
      <c r="P15" s="657">
        <v>36</v>
      </c>
      <c r="Q15" s="1648">
        <f t="shared" si="0"/>
        <v>64</v>
      </c>
    </row>
    <row r="16" spans="1:17" ht="32.25" customHeight="1" thickTop="1" thickBot="1">
      <c r="A16" s="1794"/>
      <c r="B16" s="674" t="s">
        <v>102</v>
      </c>
      <c r="C16" s="661">
        <v>233</v>
      </c>
      <c r="D16" s="661">
        <v>215</v>
      </c>
      <c r="E16" s="662">
        <v>448</v>
      </c>
      <c r="F16" s="338">
        <v>259</v>
      </c>
      <c r="G16" s="316">
        <v>222</v>
      </c>
      <c r="H16" s="317">
        <v>481</v>
      </c>
      <c r="I16" s="338">
        <v>293</v>
      </c>
      <c r="J16" s="316">
        <v>277</v>
      </c>
      <c r="K16" s="317">
        <v>570</v>
      </c>
      <c r="L16" s="338">
        <v>292</v>
      </c>
      <c r="M16" s="316">
        <v>278</v>
      </c>
      <c r="N16" s="317">
        <v>570</v>
      </c>
      <c r="O16" s="660">
        <f>SUM(O6:O15)</f>
        <v>295</v>
      </c>
      <c r="P16" s="1649">
        <f>SUM(P6:P15)</f>
        <v>268</v>
      </c>
      <c r="Q16" s="662">
        <f t="shared" si="0"/>
        <v>563</v>
      </c>
    </row>
    <row r="17" spans="1:17" ht="25.9" customHeight="1" thickTop="1">
      <c r="A17" s="1794"/>
      <c r="B17" s="633" t="s">
        <v>160</v>
      </c>
      <c r="C17" s="651"/>
      <c r="D17" s="651"/>
      <c r="E17" s="651"/>
      <c r="F17" s="651"/>
      <c r="G17" s="651"/>
      <c r="H17" s="651"/>
      <c r="I17" s="651"/>
      <c r="J17" s="651"/>
      <c r="K17" s="651"/>
      <c r="L17" s="651"/>
      <c r="M17" s="651"/>
      <c r="N17" s="651"/>
      <c r="O17" s="651"/>
      <c r="P17" s="651"/>
      <c r="Q17" s="651"/>
    </row>
    <row r="18" spans="1:17" ht="18">
      <c r="A18" s="651"/>
      <c r="B18" s="666" t="s">
        <v>88</v>
      </c>
      <c r="C18" s="651"/>
      <c r="D18" s="651"/>
      <c r="E18" s="651"/>
      <c r="F18" s="651"/>
      <c r="G18" s="651"/>
      <c r="H18" s="651"/>
      <c r="I18" s="651"/>
      <c r="J18" s="651"/>
      <c r="K18" s="651"/>
      <c r="L18" s="651"/>
      <c r="M18" s="651"/>
      <c r="N18" s="651"/>
      <c r="O18" s="651"/>
      <c r="P18" s="651"/>
      <c r="Q18" s="651"/>
    </row>
  </sheetData>
  <mergeCells count="8">
    <mergeCell ref="L4:N4"/>
    <mergeCell ref="O4:Q4"/>
    <mergeCell ref="A1:B1"/>
    <mergeCell ref="A2:A17"/>
    <mergeCell ref="B4:B5"/>
    <mergeCell ref="C4:E4"/>
    <mergeCell ref="F4:H4"/>
    <mergeCell ref="I4:K4"/>
  </mergeCells>
  <hyperlinks>
    <hyperlink ref="A1:B1" location="CONTENTS!A1" display="Back to contents" xr:uid="{00000000-0004-0000-2400-000000000000}"/>
  </hyperlinks>
  <pageMargins left="0.4" right="0.4" top="0.4" bottom="0.4" header="0.27559055118110198" footer="0.27559055118110198"/>
  <pageSetup paperSize="9" orientation="landscape" horizontalDpi="4294967294" verticalDpi="4294967294"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Q16"/>
  <sheetViews>
    <sheetView zoomScaleNormal="100" workbookViewId="0">
      <selection sqref="A1:B1"/>
    </sheetView>
  </sheetViews>
  <sheetFormatPr defaultRowHeight="15.75"/>
  <cols>
    <col min="1" max="1" width="3.7109375" style="306" customWidth="1"/>
    <col min="2" max="2" width="11" style="306" customWidth="1"/>
    <col min="3" max="17" width="8.140625" style="306" customWidth="1"/>
  </cols>
  <sheetData>
    <row r="1" spans="1:17">
      <c r="A1" s="1734" t="s">
        <v>3</v>
      </c>
      <c r="B1" s="1734"/>
    </row>
    <row r="2" spans="1:17" ht="28.5" customHeight="1">
      <c r="A2" s="1763"/>
      <c r="B2" s="259" t="s">
        <v>717</v>
      </c>
      <c r="C2" s="678"/>
      <c r="D2" s="679"/>
      <c r="E2" s="678"/>
      <c r="F2" s="678"/>
      <c r="G2" s="679"/>
      <c r="H2" s="678"/>
      <c r="I2" s="678"/>
      <c r="J2" s="679"/>
      <c r="K2" s="678"/>
      <c r="L2" s="678"/>
      <c r="M2" s="679"/>
      <c r="N2" s="678"/>
      <c r="O2" s="678"/>
      <c r="P2" s="679"/>
      <c r="Q2" s="678"/>
    </row>
    <row r="3" spans="1:17" ht="23.25" customHeight="1" thickBot="1">
      <c r="A3" s="1763"/>
      <c r="B3" s="259"/>
      <c r="C3" s="678"/>
      <c r="D3" s="1641"/>
      <c r="E3" s="678"/>
      <c r="F3" s="678"/>
      <c r="G3" s="1641"/>
      <c r="H3" s="678"/>
      <c r="I3" s="678"/>
      <c r="J3" s="1641"/>
      <c r="K3" s="678"/>
      <c r="L3" s="678"/>
      <c r="M3" s="1641"/>
      <c r="N3" s="678"/>
      <c r="O3" s="678"/>
      <c r="P3" s="1641"/>
      <c r="Q3" s="678"/>
    </row>
    <row r="4" spans="1:17" ht="25.5" customHeight="1" thickBot="1">
      <c r="A4" s="1763"/>
      <c r="B4" s="1758" t="s">
        <v>89</v>
      </c>
      <c r="C4" s="1638"/>
      <c r="D4" s="1639" t="s">
        <v>73</v>
      </c>
      <c r="E4" s="1640"/>
      <c r="F4" s="1638"/>
      <c r="G4" s="1639" t="s">
        <v>54</v>
      </c>
      <c r="H4" s="1640"/>
      <c r="I4" s="1638"/>
      <c r="J4" s="1639" t="s">
        <v>621</v>
      </c>
      <c r="K4" s="1640"/>
      <c r="L4" s="1638"/>
      <c r="M4" s="1639" t="s">
        <v>686</v>
      </c>
      <c r="N4" s="1640"/>
      <c r="O4" s="1638"/>
      <c r="P4" s="1639" t="s">
        <v>684</v>
      </c>
      <c r="Q4" s="1640"/>
    </row>
    <row r="5" spans="1:17" ht="40.5" customHeight="1" thickBot="1">
      <c r="A5" s="1763"/>
      <c r="B5" s="1766"/>
      <c r="C5" s="680" t="s">
        <v>0</v>
      </c>
      <c r="D5" s="641" t="s">
        <v>1</v>
      </c>
      <c r="E5" s="267" t="s">
        <v>2</v>
      </c>
      <c r="F5" s="680" t="s">
        <v>0</v>
      </c>
      <c r="G5" s="641" t="s">
        <v>1</v>
      </c>
      <c r="H5" s="267" t="s">
        <v>2</v>
      </c>
      <c r="I5" s="680" t="s">
        <v>0</v>
      </c>
      <c r="J5" s="641" t="s">
        <v>1</v>
      </c>
      <c r="K5" s="267" t="s">
        <v>2</v>
      </c>
      <c r="L5" s="680" t="s">
        <v>0</v>
      </c>
      <c r="M5" s="641" t="s">
        <v>1</v>
      </c>
      <c r="N5" s="267" t="s">
        <v>2</v>
      </c>
      <c r="O5" s="680" t="s">
        <v>0</v>
      </c>
      <c r="P5" s="641" t="s">
        <v>1</v>
      </c>
      <c r="Q5" s="267" t="s">
        <v>2</v>
      </c>
    </row>
    <row r="6" spans="1:17" ht="36" customHeight="1">
      <c r="A6" s="1763"/>
      <c r="B6" s="310" t="s">
        <v>117</v>
      </c>
      <c r="C6" s="682">
        <v>3</v>
      </c>
      <c r="D6" s="683">
        <v>0</v>
      </c>
      <c r="E6" s="333">
        <v>3</v>
      </c>
      <c r="F6" s="682">
        <v>3</v>
      </c>
      <c r="G6" s="681">
        <v>2</v>
      </c>
      <c r="H6" s="333">
        <v>5</v>
      </c>
      <c r="I6" s="682">
        <v>4</v>
      </c>
      <c r="J6" s="681">
        <v>2</v>
      </c>
      <c r="K6" s="333">
        <v>6</v>
      </c>
      <c r="L6" s="682">
        <v>6</v>
      </c>
      <c r="M6" s="681">
        <v>4</v>
      </c>
      <c r="N6" s="333">
        <v>10</v>
      </c>
      <c r="O6" s="682">
        <v>11</v>
      </c>
      <c r="P6" s="681">
        <v>6</v>
      </c>
      <c r="Q6" s="333">
        <f>O6+P6</f>
        <v>17</v>
      </c>
    </row>
    <row r="7" spans="1:17" ht="36" customHeight="1">
      <c r="A7" s="1763"/>
      <c r="B7" s="310" t="s">
        <v>139</v>
      </c>
      <c r="C7" s="681">
        <v>49</v>
      </c>
      <c r="D7" s="681">
        <v>27</v>
      </c>
      <c r="E7" s="333">
        <v>76</v>
      </c>
      <c r="F7" s="681">
        <v>54</v>
      </c>
      <c r="G7" s="681">
        <v>30</v>
      </c>
      <c r="H7" s="333">
        <v>84</v>
      </c>
      <c r="I7" s="681">
        <v>57</v>
      </c>
      <c r="J7" s="681">
        <v>27</v>
      </c>
      <c r="K7" s="333">
        <v>84</v>
      </c>
      <c r="L7" s="681">
        <v>72</v>
      </c>
      <c r="M7" s="681">
        <v>31</v>
      </c>
      <c r="N7" s="333">
        <v>103</v>
      </c>
      <c r="O7" s="681">
        <v>90</v>
      </c>
      <c r="P7" s="681">
        <v>43</v>
      </c>
      <c r="Q7" s="333">
        <f t="shared" ref="Q7:Q15" si="0">O7+P7</f>
        <v>133</v>
      </c>
    </row>
    <row r="8" spans="1:17" ht="36" customHeight="1">
      <c r="A8" s="1763"/>
      <c r="B8" s="310" t="s">
        <v>140</v>
      </c>
      <c r="C8" s="681">
        <v>139</v>
      </c>
      <c r="D8" s="681">
        <v>109</v>
      </c>
      <c r="E8" s="333">
        <v>248</v>
      </c>
      <c r="F8" s="681">
        <v>164</v>
      </c>
      <c r="G8" s="681">
        <v>102</v>
      </c>
      <c r="H8" s="333">
        <v>266</v>
      </c>
      <c r="I8" s="681">
        <v>198</v>
      </c>
      <c r="J8" s="681">
        <v>105</v>
      </c>
      <c r="K8" s="333">
        <v>303</v>
      </c>
      <c r="L8" s="681">
        <v>190</v>
      </c>
      <c r="M8" s="681">
        <v>110</v>
      </c>
      <c r="N8" s="333">
        <v>300</v>
      </c>
      <c r="O8" s="681">
        <v>223</v>
      </c>
      <c r="P8" s="681">
        <v>128</v>
      </c>
      <c r="Q8" s="333">
        <f t="shared" si="0"/>
        <v>351</v>
      </c>
    </row>
    <row r="9" spans="1:17" ht="36" customHeight="1">
      <c r="A9" s="1763"/>
      <c r="B9" s="310" t="s">
        <v>141</v>
      </c>
      <c r="C9" s="681">
        <v>279</v>
      </c>
      <c r="D9" s="681">
        <v>194</v>
      </c>
      <c r="E9" s="333">
        <v>473</v>
      </c>
      <c r="F9" s="681">
        <v>261</v>
      </c>
      <c r="G9" s="681">
        <v>195</v>
      </c>
      <c r="H9" s="333">
        <v>456</v>
      </c>
      <c r="I9" s="681">
        <v>264</v>
      </c>
      <c r="J9" s="681">
        <v>213</v>
      </c>
      <c r="K9" s="333">
        <v>477</v>
      </c>
      <c r="L9" s="681">
        <v>308</v>
      </c>
      <c r="M9" s="681">
        <v>232</v>
      </c>
      <c r="N9" s="333">
        <v>540</v>
      </c>
      <c r="O9" s="681">
        <v>334</v>
      </c>
      <c r="P9" s="681">
        <v>248</v>
      </c>
      <c r="Q9" s="333">
        <f t="shared" si="0"/>
        <v>582</v>
      </c>
    </row>
    <row r="10" spans="1:17" ht="36" customHeight="1">
      <c r="A10" s="1763"/>
      <c r="B10" s="310" t="s">
        <v>142</v>
      </c>
      <c r="C10" s="681">
        <v>588</v>
      </c>
      <c r="D10" s="681">
        <v>396</v>
      </c>
      <c r="E10" s="333">
        <v>984</v>
      </c>
      <c r="F10" s="681">
        <v>579</v>
      </c>
      <c r="G10" s="681">
        <v>382</v>
      </c>
      <c r="H10" s="333">
        <v>961</v>
      </c>
      <c r="I10" s="681">
        <v>568</v>
      </c>
      <c r="J10" s="681">
        <v>376</v>
      </c>
      <c r="K10" s="333">
        <v>944</v>
      </c>
      <c r="L10" s="681">
        <v>542</v>
      </c>
      <c r="M10" s="681">
        <v>370</v>
      </c>
      <c r="N10" s="333">
        <v>912</v>
      </c>
      <c r="O10" s="681">
        <v>552</v>
      </c>
      <c r="P10" s="681">
        <v>351</v>
      </c>
      <c r="Q10" s="333">
        <f t="shared" si="0"/>
        <v>903</v>
      </c>
    </row>
    <row r="11" spans="1:17" ht="36" customHeight="1">
      <c r="A11" s="1763"/>
      <c r="B11" s="310" t="s">
        <v>143</v>
      </c>
      <c r="C11" s="681">
        <v>683</v>
      </c>
      <c r="D11" s="681">
        <v>573</v>
      </c>
      <c r="E11" s="333">
        <v>1256</v>
      </c>
      <c r="F11" s="681">
        <v>716</v>
      </c>
      <c r="G11" s="681">
        <v>560</v>
      </c>
      <c r="H11" s="333">
        <v>1276</v>
      </c>
      <c r="I11" s="681">
        <v>793</v>
      </c>
      <c r="J11" s="681">
        <v>615</v>
      </c>
      <c r="K11" s="333">
        <v>1408</v>
      </c>
      <c r="L11" s="681">
        <v>798</v>
      </c>
      <c r="M11" s="681">
        <v>626</v>
      </c>
      <c r="N11" s="333">
        <v>1424</v>
      </c>
      <c r="O11" s="681">
        <v>879</v>
      </c>
      <c r="P11" s="681">
        <v>650</v>
      </c>
      <c r="Q11" s="333">
        <f t="shared" si="0"/>
        <v>1529</v>
      </c>
    </row>
    <row r="12" spans="1:17" ht="36" customHeight="1">
      <c r="A12" s="1763"/>
      <c r="B12" s="310" t="s">
        <v>144</v>
      </c>
      <c r="C12" s="681">
        <v>1040</v>
      </c>
      <c r="D12" s="681">
        <v>791</v>
      </c>
      <c r="E12" s="333">
        <v>1831</v>
      </c>
      <c r="F12" s="681">
        <v>1052</v>
      </c>
      <c r="G12" s="681">
        <v>784</v>
      </c>
      <c r="H12" s="333">
        <v>1836</v>
      </c>
      <c r="I12" s="681">
        <v>1106</v>
      </c>
      <c r="J12" s="681">
        <v>784</v>
      </c>
      <c r="K12" s="333">
        <v>1890</v>
      </c>
      <c r="L12" s="681">
        <v>1100</v>
      </c>
      <c r="M12" s="681">
        <v>765</v>
      </c>
      <c r="N12" s="333">
        <v>1865</v>
      </c>
      <c r="O12" s="681">
        <v>1135</v>
      </c>
      <c r="P12" s="681">
        <v>835</v>
      </c>
      <c r="Q12" s="333">
        <f t="shared" si="0"/>
        <v>1970</v>
      </c>
    </row>
    <row r="13" spans="1:17" ht="36" customHeight="1">
      <c r="A13" s="1763"/>
      <c r="B13" s="310" t="s">
        <v>145</v>
      </c>
      <c r="C13" s="681">
        <v>1552</v>
      </c>
      <c r="D13" s="681">
        <v>1139</v>
      </c>
      <c r="E13" s="333">
        <v>2691</v>
      </c>
      <c r="F13" s="681">
        <v>1614</v>
      </c>
      <c r="G13" s="681">
        <v>1161</v>
      </c>
      <c r="H13" s="333">
        <v>2775</v>
      </c>
      <c r="I13" s="681">
        <v>1624</v>
      </c>
      <c r="J13" s="681">
        <v>1210</v>
      </c>
      <c r="K13" s="333">
        <v>2834</v>
      </c>
      <c r="L13" s="681">
        <v>1681</v>
      </c>
      <c r="M13" s="681">
        <v>1207</v>
      </c>
      <c r="N13" s="333">
        <v>2888</v>
      </c>
      <c r="O13" s="681">
        <v>1709</v>
      </c>
      <c r="P13" s="681">
        <v>1237</v>
      </c>
      <c r="Q13" s="333">
        <f t="shared" si="0"/>
        <v>2946</v>
      </c>
    </row>
    <row r="14" spans="1:17" ht="36" customHeight="1" thickBot="1">
      <c r="A14" s="1763"/>
      <c r="B14" s="310" t="s">
        <v>146</v>
      </c>
      <c r="C14" s="681">
        <v>1262</v>
      </c>
      <c r="D14" s="681">
        <v>1022</v>
      </c>
      <c r="E14" s="333">
        <v>2284</v>
      </c>
      <c r="F14" s="681">
        <v>1368</v>
      </c>
      <c r="G14" s="681">
        <v>1049</v>
      </c>
      <c r="H14" s="333">
        <v>2417</v>
      </c>
      <c r="I14" s="681">
        <v>1564</v>
      </c>
      <c r="J14" s="681">
        <v>1053</v>
      </c>
      <c r="K14" s="333">
        <v>2617</v>
      </c>
      <c r="L14" s="681">
        <v>1646</v>
      </c>
      <c r="M14" s="681">
        <v>1097</v>
      </c>
      <c r="N14" s="333">
        <v>2743</v>
      </c>
      <c r="O14" s="681">
        <v>1852</v>
      </c>
      <c r="P14" s="681">
        <v>1207</v>
      </c>
      <c r="Q14" s="1650">
        <f t="shared" si="0"/>
        <v>3059</v>
      </c>
    </row>
    <row r="15" spans="1:17" ht="40.5" customHeight="1" thickTop="1" thickBot="1">
      <c r="A15" s="1763"/>
      <c r="B15" s="314" t="s">
        <v>102</v>
      </c>
      <c r="C15" s="338">
        <v>5595</v>
      </c>
      <c r="D15" s="316">
        <v>4251</v>
      </c>
      <c r="E15" s="317">
        <v>9846</v>
      </c>
      <c r="F15" s="338">
        <v>5811</v>
      </c>
      <c r="G15" s="316">
        <v>4265</v>
      </c>
      <c r="H15" s="317">
        <v>10076</v>
      </c>
      <c r="I15" s="338">
        <v>6178</v>
      </c>
      <c r="J15" s="316">
        <v>4385</v>
      </c>
      <c r="K15" s="317">
        <v>10563</v>
      </c>
      <c r="L15" s="338">
        <v>6343</v>
      </c>
      <c r="M15" s="316">
        <v>4442</v>
      </c>
      <c r="N15" s="317">
        <v>10785</v>
      </c>
      <c r="O15" s="337">
        <f>SUM(O6:O14)</f>
        <v>6785</v>
      </c>
      <c r="P15" s="437">
        <f>SUM(P6:P14)</f>
        <v>4705</v>
      </c>
      <c r="Q15" s="318">
        <f t="shared" si="0"/>
        <v>11490</v>
      </c>
    </row>
    <row r="16" spans="1:17" ht="22.9" customHeight="1" thickTop="1">
      <c r="A16" s="1763"/>
      <c r="B16" s="291" t="s">
        <v>645</v>
      </c>
      <c r="C16" s="642"/>
      <c r="D16" s="642"/>
      <c r="E16" s="642"/>
      <c r="F16" s="642"/>
      <c r="G16" s="642"/>
      <c r="H16" s="642"/>
      <c r="I16" s="642"/>
      <c r="J16" s="642"/>
      <c r="K16" s="642"/>
      <c r="L16" s="642"/>
      <c r="M16" s="642"/>
      <c r="N16" s="642"/>
      <c r="O16" s="642"/>
      <c r="P16" s="642"/>
      <c r="Q16" s="642"/>
    </row>
  </sheetData>
  <mergeCells count="3">
    <mergeCell ref="A1:B1"/>
    <mergeCell ref="A2:A16"/>
    <mergeCell ref="B4:B5"/>
  </mergeCells>
  <hyperlinks>
    <hyperlink ref="A1:B1" location="CONTENTS!A1" display="Back to contents" xr:uid="{00000000-0004-0000-2500-000000000000}"/>
  </hyperlinks>
  <pageMargins left="0.4" right="0.4" top="0.4" bottom="0.4" header="0.23622047244094499" footer="0.23622047244094499"/>
  <pageSetup paperSize="9" orientation="landscape" horizontalDpi="4294967294" verticalDpi="4294967294"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Q15"/>
  <sheetViews>
    <sheetView zoomScaleNormal="100" workbookViewId="0">
      <selection sqref="A1:B1"/>
    </sheetView>
  </sheetViews>
  <sheetFormatPr defaultRowHeight="15.75"/>
  <cols>
    <col min="1" max="1" width="3.5703125" style="306" customWidth="1"/>
    <col min="2" max="2" width="11.28515625" style="306" customWidth="1"/>
    <col min="3" max="17" width="8.140625" style="306" customWidth="1"/>
  </cols>
  <sheetData>
    <row r="1" spans="1:17">
      <c r="A1" s="1734" t="s">
        <v>3</v>
      </c>
      <c r="B1" s="1734"/>
    </row>
    <row r="2" spans="1:17" ht="31.9" customHeight="1" thickBot="1">
      <c r="A2" s="1763"/>
      <c r="B2" s="259" t="s">
        <v>718</v>
      </c>
      <c r="C2" s="684"/>
      <c r="D2" s="684"/>
      <c r="E2" s="684"/>
      <c r="F2" s="684"/>
      <c r="G2" s="684"/>
      <c r="H2" s="684"/>
      <c r="I2" s="684"/>
      <c r="J2" s="684"/>
      <c r="K2" s="684"/>
      <c r="L2" s="684"/>
      <c r="M2" s="684"/>
      <c r="N2" s="684"/>
      <c r="O2" s="684"/>
      <c r="P2" s="684"/>
      <c r="Q2" s="684"/>
    </row>
    <row r="3" spans="1:17" ht="34.5" customHeight="1" thickBot="1">
      <c r="A3" s="1763"/>
      <c r="B3" s="1758" t="s">
        <v>89</v>
      </c>
      <c r="C3" s="1639"/>
      <c r="D3" s="1639" t="s">
        <v>73</v>
      </c>
      <c r="E3" s="1640"/>
      <c r="F3" s="1639"/>
      <c r="G3" s="1639" t="s">
        <v>54</v>
      </c>
      <c r="H3" s="1640"/>
      <c r="I3" s="1639"/>
      <c r="J3" s="1639" t="s">
        <v>621</v>
      </c>
      <c r="K3" s="1640"/>
      <c r="L3" s="1639"/>
      <c r="M3" s="1639" t="s">
        <v>686</v>
      </c>
      <c r="N3" s="1640"/>
      <c r="O3" s="1639"/>
      <c r="P3" s="1639" t="s">
        <v>684</v>
      </c>
      <c r="Q3" s="1640"/>
    </row>
    <row r="4" spans="1:17" ht="40.5" customHeight="1" thickBot="1">
      <c r="A4" s="1763"/>
      <c r="B4" s="1759"/>
      <c r="C4" s="309" t="s">
        <v>0</v>
      </c>
      <c r="D4" s="266" t="s">
        <v>1</v>
      </c>
      <c r="E4" s="267" t="s">
        <v>2</v>
      </c>
      <c r="F4" s="309" t="s">
        <v>0</v>
      </c>
      <c r="G4" s="266" t="s">
        <v>1</v>
      </c>
      <c r="H4" s="267" t="s">
        <v>2</v>
      </c>
      <c r="I4" s="309" t="s">
        <v>0</v>
      </c>
      <c r="J4" s="266" t="s">
        <v>1</v>
      </c>
      <c r="K4" s="267" t="s">
        <v>2</v>
      </c>
      <c r="L4" s="309" t="s">
        <v>0</v>
      </c>
      <c r="M4" s="266" t="s">
        <v>1</v>
      </c>
      <c r="N4" s="267" t="s">
        <v>2</v>
      </c>
      <c r="O4" s="309" t="s">
        <v>0</v>
      </c>
      <c r="P4" s="266" t="s">
        <v>1</v>
      </c>
      <c r="Q4" s="267" t="s">
        <v>2</v>
      </c>
    </row>
    <row r="5" spans="1:17" ht="36" customHeight="1">
      <c r="A5" s="1763"/>
      <c r="B5" s="331" t="s">
        <v>117</v>
      </c>
      <c r="C5" s="452">
        <v>3</v>
      </c>
      <c r="D5" s="312">
        <v>0</v>
      </c>
      <c r="E5" s="333">
        <v>3</v>
      </c>
      <c r="F5" s="452">
        <v>3</v>
      </c>
      <c r="G5" s="685">
        <v>2</v>
      </c>
      <c r="H5" s="333">
        <v>5</v>
      </c>
      <c r="I5" s="452">
        <v>4</v>
      </c>
      <c r="J5" s="685">
        <v>2</v>
      </c>
      <c r="K5" s="333">
        <v>6</v>
      </c>
      <c r="L5" s="452">
        <v>6</v>
      </c>
      <c r="M5" s="685">
        <v>4</v>
      </c>
      <c r="N5" s="333">
        <v>10</v>
      </c>
      <c r="O5" s="682">
        <v>11</v>
      </c>
      <c r="P5" s="681">
        <v>6</v>
      </c>
      <c r="Q5" s="333">
        <f>O5+P5</f>
        <v>17</v>
      </c>
    </row>
    <row r="6" spans="1:17" ht="36" customHeight="1">
      <c r="A6" s="1763"/>
      <c r="B6" s="310" t="s">
        <v>139</v>
      </c>
      <c r="C6" s="452">
        <v>49</v>
      </c>
      <c r="D6" s="312">
        <v>27</v>
      </c>
      <c r="E6" s="333">
        <v>76</v>
      </c>
      <c r="F6" s="452">
        <v>54</v>
      </c>
      <c r="G6" s="312">
        <v>30</v>
      </c>
      <c r="H6" s="333">
        <v>84</v>
      </c>
      <c r="I6" s="452">
        <v>57</v>
      </c>
      <c r="J6" s="312">
        <v>27</v>
      </c>
      <c r="K6" s="333">
        <v>84</v>
      </c>
      <c r="L6" s="452">
        <v>72</v>
      </c>
      <c r="M6" s="312">
        <v>31</v>
      </c>
      <c r="N6" s="333">
        <v>103</v>
      </c>
      <c r="O6" s="681">
        <v>90</v>
      </c>
      <c r="P6" s="681">
        <v>43</v>
      </c>
      <c r="Q6" s="333">
        <f t="shared" ref="Q6:Q14" si="0">O6+P6</f>
        <v>133</v>
      </c>
    </row>
    <row r="7" spans="1:17" ht="36" customHeight="1">
      <c r="A7" s="1763"/>
      <c r="B7" s="310" t="s">
        <v>140</v>
      </c>
      <c r="C7" s="452">
        <v>139</v>
      </c>
      <c r="D7" s="312">
        <v>108</v>
      </c>
      <c r="E7" s="333">
        <v>247</v>
      </c>
      <c r="F7" s="452">
        <v>164</v>
      </c>
      <c r="G7" s="312">
        <v>102</v>
      </c>
      <c r="H7" s="333">
        <v>266</v>
      </c>
      <c r="I7" s="452">
        <v>197</v>
      </c>
      <c r="J7" s="312">
        <v>104</v>
      </c>
      <c r="K7" s="333">
        <v>301</v>
      </c>
      <c r="L7" s="452">
        <v>190</v>
      </c>
      <c r="M7" s="312">
        <v>109</v>
      </c>
      <c r="N7" s="333">
        <v>299</v>
      </c>
      <c r="O7" s="681">
        <v>222</v>
      </c>
      <c r="P7" s="681">
        <v>126</v>
      </c>
      <c r="Q7" s="333">
        <f t="shared" si="0"/>
        <v>348</v>
      </c>
    </row>
    <row r="8" spans="1:17" ht="36" customHeight="1">
      <c r="A8" s="1763"/>
      <c r="B8" s="310" t="s">
        <v>141</v>
      </c>
      <c r="C8" s="452">
        <v>277</v>
      </c>
      <c r="D8" s="312">
        <v>192</v>
      </c>
      <c r="E8" s="333">
        <v>469</v>
      </c>
      <c r="F8" s="452">
        <v>258</v>
      </c>
      <c r="G8" s="312">
        <v>192</v>
      </c>
      <c r="H8" s="333">
        <v>450</v>
      </c>
      <c r="I8" s="452">
        <v>262</v>
      </c>
      <c r="J8" s="312">
        <v>211</v>
      </c>
      <c r="K8" s="333">
        <v>473</v>
      </c>
      <c r="L8" s="452">
        <v>307</v>
      </c>
      <c r="M8" s="312">
        <v>231</v>
      </c>
      <c r="N8" s="333">
        <v>538</v>
      </c>
      <c r="O8" s="681">
        <v>332</v>
      </c>
      <c r="P8" s="681">
        <v>247</v>
      </c>
      <c r="Q8" s="333">
        <f t="shared" si="0"/>
        <v>579</v>
      </c>
    </row>
    <row r="9" spans="1:17" ht="36" customHeight="1">
      <c r="A9" s="1763"/>
      <c r="B9" s="310" t="s">
        <v>142</v>
      </c>
      <c r="C9" s="452">
        <v>587</v>
      </c>
      <c r="D9" s="312">
        <v>393</v>
      </c>
      <c r="E9" s="333">
        <v>980</v>
      </c>
      <c r="F9" s="452">
        <v>577</v>
      </c>
      <c r="G9" s="312">
        <v>380</v>
      </c>
      <c r="H9" s="333">
        <v>957</v>
      </c>
      <c r="I9" s="452">
        <v>568</v>
      </c>
      <c r="J9" s="312">
        <v>372</v>
      </c>
      <c r="K9" s="333">
        <v>940</v>
      </c>
      <c r="L9" s="452">
        <v>540</v>
      </c>
      <c r="M9" s="312">
        <v>368</v>
      </c>
      <c r="N9" s="333">
        <v>908</v>
      </c>
      <c r="O9" s="681">
        <v>547</v>
      </c>
      <c r="P9" s="681">
        <v>346</v>
      </c>
      <c r="Q9" s="333">
        <f t="shared" si="0"/>
        <v>893</v>
      </c>
    </row>
    <row r="10" spans="1:17" ht="36" customHeight="1">
      <c r="A10" s="1763"/>
      <c r="B10" s="310" t="s">
        <v>143</v>
      </c>
      <c r="C10" s="452">
        <v>677</v>
      </c>
      <c r="D10" s="312">
        <v>571</v>
      </c>
      <c r="E10" s="333">
        <v>1248</v>
      </c>
      <c r="F10" s="452">
        <v>710</v>
      </c>
      <c r="G10" s="312">
        <v>557</v>
      </c>
      <c r="H10" s="333">
        <v>1267</v>
      </c>
      <c r="I10" s="452">
        <v>790</v>
      </c>
      <c r="J10" s="312">
        <v>610</v>
      </c>
      <c r="K10" s="333">
        <v>1400</v>
      </c>
      <c r="L10" s="452">
        <v>791</v>
      </c>
      <c r="M10" s="312">
        <v>621</v>
      </c>
      <c r="N10" s="333">
        <v>1412</v>
      </c>
      <c r="O10" s="681">
        <v>873</v>
      </c>
      <c r="P10" s="681">
        <v>645</v>
      </c>
      <c r="Q10" s="333">
        <f t="shared" si="0"/>
        <v>1518</v>
      </c>
    </row>
    <row r="11" spans="1:17" ht="36" customHeight="1">
      <c r="A11" s="1763"/>
      <c r="B11" s="310" t="s">
        <v>144</v>
      </c>
      <c r="C11" s="452">
        <v>1036</v>
      </c>
      <c r="D11" s="312">
        <v>788</v>
      </c>
      <c r="E11" s="333">
        <v>1824</v>
      </c>
      <c r="F11" s="452">
        <v>1048</v>
      </c>
      <c r="G11" s="312">
        <v>782</v>
      </c>
      <c r="H11" s="333">
        <v>1830</v>
      </c>
      <c r="I11" s="452">
        <v>1102</v>
      </c>
      <c r="J11" s="312">
        <v>780</v>
      </c>
      <c r="K11" s="333">
        <v>1882</v>
      </c>
      <c r="L11" s="452">
        <v>1093</v>
      </c>
      <c r="M11" s="312">
        <v>761</v>
      </c>
      <c r="N11" s="333">
        <v>1854</v>
      </c>
      <c r="O11" s="681">
        <v>1129</v>
      </c>
      <c r="P11" s="681">
        <v>829</v>
      </c>
      <c r="Q11" s="333">
        <f t="shared" si="0"/>
        <v>1958</v>
      </c>
    </row>
    <row r="12" spans="1:17" ht="36" customHeight="1">
      <c r="A12" s="1763"/>
      <c r="B12" s="310" t="s">
        <v>145</v>
      </c>
      <c r="C12" s="452">
        <v>1542</v>
      </c>
      <c r="D12" s="312">
        <v>1133</v>
      </c>
      <c r="E12" s="333">
        <v>2675</v>
      </c>
      <c r="F12" s="452">
        <v>1606</v>
      </c>
      <c r="G12" s="312">
        <v>1156</v>
      </c>
      <c r="H12" s="333">
        <v>2762</v>
      </c>
      <c r="I12" s="452">
        <v>1614</v>
      </c>
      <c r="J12" s="312">
        <v>1206</v>
      </c>
      <c r="K12" s="333">
        <v>2820</v>
      </c>
      <c r="L12" s="452">
        <v>1674</v>
      </c>
      <c r="M12" s="312">
        <v>1201</v>
      </c>
      <c r="N12" s="333">
        <v>2875</v>
      </c>
      <c r="O12" s="681">
        <v>1697</v>
      </c>
      <c r="P12" s="681">
        <v>1230</v>
      </c>
      <c r="Q12" s="333">
        <f t="shared" si="0"/>
        <v>2927</v>
      </c>
    </row>
    <row r="13" spans="1:17" ht="36" customHeight="1" thickBot="1">
      <c r="A13" s="1763"/>
      <c r="B13" s="310" t="s">
        <v>146</v>
      </c>
      <c r="C13" s="452">
        <v>1251</v>
      </c>
      <c r="D13" s="312">
        <v>1018</v>
      </c>
      <c r="E13" s="333">
        <v>2269</v>
      </c>
      <c r="F13" s="452">
        <v>1353</v>
      </c>
      <c r="G13" s="312">
        <v>1046</v>
      </c>
      <c r="H13" s="333">
        <v>2399</v>
      </c>
      <c r="I13" s="452">
        <v>1550</v>
      </c>
      <c r="J13" s="312">
        <v>1050</v>
      </c>
      <c r="K13" s="333">
        <v>2600</v>
      </c>
      <c r="L13" s="452">
        <v>1634</v>
      </c>
      <c r="M13" s="312">
        <v>1091</v>
      </c>
      <c r="N13" s="333">
        <v>2725</v>
      </c>
      <c r="O13" s="681">
        <v>1834</v>
      </c>
      <c r="P13" s="681">
        <v>1201</v>
      </c>
      <c r="Q13" s="1650">
        <f t="shared" si="0"/>
        <v>3035</v>
      </c>
    </row>
    <row r="14" spans="1:17" ht="35.25" customHeight="1" thickTop="1" thickBot="1">
      <c r="A14" s="1763"/>
      <c r="B14" s="314" t="s">
        <v>102</v>
      </c>
      <c r="C14" s="437">
        <v>5561</v>
      </c>
      <c r="D14" s="316">
        <v>4230</v>
      </c>
      <c r="E14" s="318">
        <v>9791</v>
      </c>
      <c r="F14" s="437">
        <v>5773</v>
      </c>
      <c r="G14" s="316">
        <v>4247</v>
      </c>
      <c r="H14" s="318">
        <v>10020</v>
      </c>
      <c r="I14" s="437">
        <v>6144</v>
      </c>
      <c r="J14" s="316">
        <v>4362</v>
      </c>
      <c r="K14" s="318">
        <v>10506</v>
      </c>
      <c r="L14" s="437">
        <v>6307</v>
      </c>
      <c r="M14" s="316">
        <v>4417</v>
      </c>
      <c r="N14" s="318">
        <v>10724</v>
      </c>
      <c r="O14" s="337">
        <f>SUM(O5:O13)</f>
        <v>6735</v>
      </c>
      <c r="P14" s="437">
        <f>SUM(P5:P13)</f>
        <v>4673</v>
      </c>
      <c r="Q14" s="318">
        <f t="shared" si="0"/>
        <v>11408</v>
      </c>
    </row>
    <row r="15" spans="1:17" ht="22.15" customHeight="1" thickTop="1">
      <c r="A15" s="1763"/>
      <c r="B15" s="291" t="s">
        <v>645</v>
      </c>
      <c r="C15" s="642"/>
      <c r="D15" s="642"/>
      <c r="E15" s="642"/>
      <c r="F15" s="642"/>
      <c r="G15" s="642"/>
      <c r="H15" s="642"/>
      <c r="I15" s="642"/>
      <c r="J15" s="642"/>
      <c r="K15" s="642"/>
      <c r="L15" s="642"/>
      <c r="M15" s="642"/>
      <c r="N15" s="642"/>
      <c r="O15" s="642"/>
      <c r="P15" s="642"/>
      <c r="Q15" s="642"/>
    </row>
  </sheetData>
  <mergeCells count="3">
    <mergeCell ref="A1:B1"/>
    <mergeCell ref="A2:A15"/>
    <mergeCell ref="B3:B4"/>
  </mergeCells>
  <hyperlinks>
    <hyperlink ref="A1:B1" location="CONTENTS!A1" display="Back to contents" xr:uid="{00000000-0004-0000-2600-000000000000}"/>
  </hyperlinks>
  <pageMargins left="0.4" right="0.4" top="0.4" bottom="0.4" header="0.41" footer="0.3149606299212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44"/>
  <sheetViews>
    <sheetView zoomScaleNormal="100" workbookViewId="0">
      <selection sqref="A1:C1"/>
    </sheetView>
  </sheetViews>
  <sheetFormatPr defaultRowHeight="15.75"/>
  <cols>
    <col min="1" max="1" width="2" style="796" customWidth="1"/>
    <col min="2" max="2" width="18.140625" style="763" customWidth="1"/>
    <col min="3" max="3" width="21" style="763" customWidth="1"/>
    <col min="4" max="4" width="9.85546875" style="763" customWidth="1"/>
    <col min="5" max="5" width="10.42578125" style="763" customWidth="1"/>
    <col min="6" max="8" width="11" style="763" customWidth="1"/>
    <col min="9" max="10" width="11.28515625" bestFit="1" customWidth="1"/>
    <col min="11" max="11" width="10.7109375" style="763" bestFit="1" customWidth="1"/>
    <col min="12" max="15" width="9.140625" style="763"/>
    <col min="16" max="16" width="12.42578125" style="763" bestFit="1" customWidth="1"/>
    <col min="17" max="16384" width="9.140625" style="763"/>
  </cols>
  <sheetData>
    <row r="1" spans="1:15" s="754" customFormat="1">
      <c r="A1" s="1734" t="s">
        <v>3</v>
      </c>
      <c r="B1" s="1734"/>
      <c r="C1" s="1734"/>
      <c r="I1"/>
      <c r="J1"/>
    </row>
    <row r="2" spans="1:15" s="756" customFormat="1" ht="19.5" customHeight="1" thickBot="1">
      <c r="A2" s="755" t="s">
        <v>676</v>
      </c>
      <c r="B2" s="755"/>
      <c r="E2" s="757"/>
      <c r="F2" s="757"/>
      <c r="G2" s="757"/>
      <c r="H2" s="757"/>
      <c r="I2"/>
      <c r="J2"/>
    </row>
    <row r="3" spans="1:15" ht="18.75" customHeight="1" thickBot="1">
      <c r="A3" s="758"/>
      <c r="B3" s="759"/>
      <c r="C3" s="760"/>
      <c r="D3" s="761" t="s">
        <v>53</v>
      </c>
      <c r="E3" s="761" t="s">
        <v>54</v>
      </c>
      <c r="F3" s="761" t="s">
        <v>481</v>
      </c>
      <c r="G3" s="761" t="s">
        <v>617</v>
      </c>
      <c r="H3" s="762" t="s">
        <v>675</v>
      </c>
    </row>
    <row r="4" spans="1:15" ht="15.75" customHeight="1">
      <c r="A4" s="764">
        <v>1</v>
      </c>
      <c r="B4" s="765" t="s">
        <v>166</v>
      </c>
      <c r="C4" s="766"/>
      <c r="D4" s="767"/>
      <c r="E4" s="767"/>
      <c r="F4" s="1405"/>
      <c r="G4" s="1542"/>
      <c r="H4" s="1557"/>
      <c r="J4" s="1055"/>
      <c r="K4"/>
    </row>
    <row r="5" spans="1:15" s="772" customFormat="1" ht="15" customHeight="1">
      <c r="A5" s="768"/>
      <c r="B5" s="769" t="s">
        <v>167</v>
      </c>
      <c r="C5" s="770" t="s">
        <v>168</v>
      </c>
      <c r="D5" s="771">
        <v>206799</v>
      </c>
      <c r="E5" s="771">
        <v>215334</v>
      </c>
      <c r="F5" s="1406">
        <v>224277</v>
      </c>
      <c r="G5" s="1552">
        <v>232935</v>
      </c>
      <c r="H5" s="1558">
        <v>242367</v>
      </c>
      <c r="I5"/>
      <c r="J5"/>
      <c r="N5" s="763"/>
    </row>
    <row r="6" spans="1:15" s="772" customFormat="1" ht="15" customHeight="1">
      <c r="A6" s="768"/>
      <c r="B6" s="773" t="s">
        <v>169</v>
      </c>
      <c r="C6" s="774" t="s">
        <v>170</v>
      </c>
      <c r="D6" s="775">
        <v>16160</v>
      </c>
      <c r="E6" s="1322">
        <v>16147</v>
      </c>
      <c r="F6" s="1407">
        <v>17083</v>
      </c>
      <c r="G6" s="1553">
        <v>17586</v>
      </c>
      <c r="H6" s="1559">
        <v>19937</v>
      </c>
      <c r="I6"/>
      <c r="J6"/>
      <c r="N6" s="763"/>
    </row>
    <row r="7" spans="1:15" s="772" customFormat="1" ht="15" customHeight="1">
      <c r="A7" s="768"/>
      <c r="B7" s="769"/>
      <c r="C7" s="770" t="s">
        <v>171</v>
      </c>
      <c r="D7" s="775">
        <v>95598</v>
      </c>
      <c r="E7" s="1322">
        <v>103287</v>
      </c>
      <c r="F7" s="1407">
        <v>111971</v>
      </c>
      <c r="G7" s="1553">
        <v>119782</v>
      </c>
      <c r="H7" s="1559">
        <v>128964</v>
      </c>
      <c r="I7"/>
      <c r="J7"/>
      <c r="N7" s="763"/>
    </row>
    <row r="8" spans="1:15" s="779" customFormat="1" ht="18">
      <c r="A8" s="776"/>
      <c r="B8" s="777" t="s">
        <v>172</v>
      </c>
      <c r="C8" s="778" t="s">
        <v>647</v>
      </c>
      <c r="D8" s="767">
        <v>15359.560000000001</v>
      </c>
      <c r="E8" s="767">
        <v>16809.620000000003</v>
      </c>
      <c r="F8" s="1408">
        <v>18555.8</v>
      </c>
      <c r="G8" s="1542">
        <v>25081.408588230006</v>
      </c>
      <c r="H8" s="1557">
        <v>29550.18</v>
      </c>
      <c r="I8"/>
      <c r="J8"/>
      <c r="N8" s="763"/>
      <c r="O8" s="772"/>
    </row>
    <row r="9" spans="1:15" s="779" customFormat="1" ht="15" customHeight="1">
      <c r="A9" s="776"/>
      <c r="B9" s="780"/>
      <c r="C9" s="778" t="s">
        <v>171</v>
      </c>
      <c r="D9" s="767">
        <v>1792.67</v>
      </c>
      <c r="E9" s="767">
        <v>1978.8700000000001</v>
      </c>
      <c r="F9" s="1408">
        <v>2223.89</v>
      </c>
      <c r="G9" s="1542">
        <v>2460.15</v>
      </c>
      <c r="H9" s="1557">
        <v>2700.44</v>
      </c>
      <c r="I9"/>
      <c r="J9"/>
      <c r="N9" s="763"/>
      <c r="O9" s="772"/>
    </row>
    <row r="10" spans="1:15">
      <c r="A10" s="764">
        <v>2</v>
      </c>
      <c r="B10" s="765" t="s">
        <v>174</v>
      </c>
      <c r="C10" s="766"/>
      <c r="D10" s="767"/>
      <c r="E10" s="771"/>
      <c r="F10" s="1406"/>
      <c r="G10" s="1552"/>
      <c r="H10" s="1558"/>
      <c r="O10" s="772"/>
    </row>
    <row r="11" spans="1:15" s="772" customFormat="1" ht="15" customHeight="1">
      <c r="A11" s="768"/>
      <c r="B11" s="769" t="s">
        <v>167</v>
      </c>
      <c r="C11" s="770" t="s">
        <v>168</v>
      </c>
      <c r="D11" s="771">
        <v>19540</v>
      </c>
      <c r="E11" s="771">
        <v>19282</v>
      </c>
      <c r="F11" s="1406">
        <v>18830</v>
      </c>
      <c r="G11" s="1552">
        <v>18460</v>
      </c>
      <c r="H11" s="1558">
        <v>18219</v>
      </c>
      <c r="I11"/>
      <c r="J11"/>
      <c r="N11" s="763"/>
    </row>
    <row r="12" spans="1:15" s="772" customFormat="1" ht="15" customHeight="1">
      <c r="A12" s="768"/>
      <c r="B12" s="773"/>
      <c r="C12" s="774" t="s">
        <v>175</v>
      </c>
      <c r="D12" s="771">
        <v>27622</v>
      </c>
      <c r="E12" s="771">
        <v>28826</v>
      </c>
      <c r="F12" s="1406">
        <v>30147</v>
      </c>
      <c r="G12" s="1552">
        <v>31101</v>
      </c>
      <c r="H12" s="1558">
        <v>32526</v>
      </c>
      <c r="I12"/>
      <c r="J12"/>
      <c r="N12" s="763"/>
    </row>
    <row r="13" spans="1:15" s="772" customFormat="1" ht="15" customHeight="1">
      <c r="A13" s="768"/>
      <c r="B13" s="769"/>
      <c r="C13" s="774" t="s">
        <v>176</v>
      </c>
      <c r="D13" s="782">
        <v>11115</v>
      </c>
      <c r="E13" s="782">
        <v>11210</v>
      </c>
      <c r="F13" s="1409">
        <v>11326</v>
      </c>
      <c r="G13" s="1554">
        <v>11361</v>
      </c>
      <c r="H13" s="1560">
        <v>11360</v>
      </c>
      <c r="I13"/>
      <c r="J13"/>
      <c r="N13" s="763"/>
    </row>
    <row r="14" spans="1:15" s="772" customFormat="1" ht="15" customHeight="1">
      <c r="A14" s="768"/>
      <c r="B14" s="769"/>
      <c r="C14" s="783" t="s">
        <v>177</v>
      </c>
      <c r="D14" s="782">
        <v>16507</v>
      </c>
      <c r="E14" s="782">
        <v>17616</v>
      </c>
      <c r="F14" s="1409">
        <v>18821</v>
      </c>
      <c r="G14" s="1554">
        <v>19740</v>
      </c>
      <c r="H14" s="1560">
        <v>21166</v>
      </c>
      <c r="I14"/>
      <c r="J14"/>
      <c r="N14" s="763"/>
    </row>
    <row r="15" spans="1:15" s="779" customFormat="1" ht="18">
      <c r="A15" s="776"/>
      <c r="B15" s="777" t="s">
        <v>172</v>
      </c>
      <c r="C15" s="778" t="s">
        <v>648</v>
      </c>
      <c r="D15" s="767">
        <v>1482.03</v>
      </c>
      <c r="E15" s="767">
        <v>1525.78</v>
      </c>
      <c r="F15" s="1408">
        <v>1588.69</v>
      </c>
      <c r="G15" s="1542">
        <v>2026.5587860000001</v>
      </c>
      <c r="H15" s="1557">
        <v>2277.08</v>
      </c>
      <c r="I15"/>
      <c r="J15"/>
      <c r="N15" s="763"/>
      <c r="O15" s="772"/>
    </row>
    <row r="16" spans="1:15" s="779" customFormat="1" ht="15" customHeight="1">
      <c r="A16" s="776"/>
      <c r="B16" s="780"/>
      <c r="C16" s="778" t="s">
        <v>179</v>
      </c>
      <c r="D16" s="767">
        <v>461.26</v>
      </c>
      <c r="E16" s="767">
        <v>498</v>
      </c>
      <c r="F16" s="1408">
        <v>555.42999999999995</v>
      </c>
      <c r="G16" s="1542">
        <v>607.82000000000005</v>
      </c>
      <c r="H16" s="1557">
        <v>668.81</v>
      </c>
      <c r="I16"/>
      <c r="J16"/>
      <c r="N16" s="763"/>
      <c r="O16" s="772"/>
    </row>
    <row r="17" spans="1:15">
      <c r="A17" s="764">
        <v>3</v>
      </c>
      <c r="B17" s="765" t="s">
        <v>180</v>
      </c>
      <c r="C17" s="766"/>
      <c r="D17" s="767"/>
      <c r="E17" s="771"/>
      <c r="F17" s="1406"/>
      <c r="G17" s="1552"/>
      <c r="H17" s="1558"/>
      <c r="O17" s="772"/>
    </row>
    <row r="18" spans="1:15" s="772" customFormat="1" ht="18" customHeight="1">
      <c r="A18" s="768"/>
      <c r="B18" s="769" t="s">
        <v>167</v>
      </c>
      <c r="C18" s="770" t="s">
        <v>181</v>
      </c>
      <c r="D18" s="784" t="s">
        <v>651</v>
      </c>
      <c r="E18" s="784">
        <v>32075</v>
      </c>
      <c r="F18" s="1410">
        <v>31935</v>
      </c>
      <c r="G18" s="1555">
        <v>31599</v>
      </c>
      <c r="H18" s="1561">
        <v>32321</v>
      </c>
      <c r="I18"/>
      <c r="J18"/>
      <c r="N18" s="763"/>
    </row>
    <row r="19" spans="1:15" s="772" customFormat="1" ht="15" customHeight="1">
      <c r="A19" s="768"/>
      <c r="B19" s="773" t="s">
        <v>182</v>
      </c>
      <c r="C19" s="774" t="s">
        <v>183</v>
      </c>
      <c r="D19" s="781">
        <v>6775</v>
      </c>
      <c r="E19" s="782">
        <v>7231</v>
      </c>
      <c r="F19" s="1409">
        <v>7568</v>
      </c>
      <c r="G19" s="1554">
        <v>7550</v>
      </c>
      <c r="H19" s="1560">
        <v>7699</v>
      </c>
      <c r="I19"/>
      <c r="J19"/>
      <c r="N19" s="763"/>
    </row>
    <row r="20" spans="1:15" s="772" customFormat="1" ht="15" customHeight="1">
      <c r="A20" s="768"/>
      <c r="B20" s="769" t="s">
        <v>184</v>
      </c>
      <c r="C20" s="770" t="s">
        <v>179</v>
      </c>
      <c r="D20" s="781">
        <v>9846</v>
      </c>
      <c r="E20" s="782">
        <v>10076</v>
      </c>
      <c r="F20" s="1409">
        <v>10563</v>
      </c>
      <c r="G20" s="1554">
        <v>10785</v>
      </c>
      <c r="H20" s="1560">
        <v>11490</v>
      </c>
      <c r="I20"/>
      <c r="J20"/>
      <c r="N20" s="763"/>
    </row>
    <row r="21" spans="1:15" s="779" customFormat="1" ht="18">
      <c r="A21" s="776"/>
      <c r="B21" s="777" t="s">
        <v>172</v>
      </c>
      <c r="C21" s="778" t="s">
        <v>178</v>
      </c>
      <c r="D21" s="767">
        <v>2558.61</v>
      </c>
      <c r="E21" s="767">
        <v>2706.17</v>
      </c>
      <c r="F21" s="1408">
        <v>2926.55</v>
      </c>
      <c r="G21" s="1542">
        <v>3722.4444459899996</v>
      </c>
      <c r="H21" s="1557">
        <v>4335.6620102500001</v>
      </c>
      <c r="I21"/>
      <c r="J21"/>
      <c r="N21" s="763"/>
      <c r="O21" s="772"/>
    </row>
    <row r="22" spans="1:15" s="779" customFormat="1" ht="15" customHeight="1">
      <c r="A22" s="776"/>
      <c r="B22" s="780"/>
      <c r="C22" s="778" t="s">
        <v>179</v>
      </c>
      <c r="D22" s="767">
        <v>67.699999999999989</v>
      </c>
      <c r="E22" s="767">
        <v>69.959999999999994</v>
      </c>
      <c r="F22" s="1408">
        <v>77.38</v>
      </c>
      <c r="G22" s="1542">
        <v>82.87</v>
      </c>
      <c r="H22" s="1557">
        <v>93.6</v>
      </c>
      <c r="I22"/>
      <c r="J22"/>
      <c r="N22" s="763"/>
      <c r="O22" s="772"/>
    </row>
    <row r="23" spans="1:15">
      <c r="A23" s="764">
        <v>4</v>
      </c>
      <c r="B23" s="765" t="s">
        <v>185</v>
      </c>
      <c r="C23" s="766"/>
      <c r="D23" s="767"/>
      <c r="E23" s="771"/>
      <c r="F23" s="1406"/>
      <c r="G23" s="1552"/>
      <c r="H23" s="1558"/>
      <c r="O23" s="772"/>
    </row>
    <row r="24" spans="1:15" s="772" customFormat="1" ht="15" customHeight="1">
      <c r="A24" s="768"/>
      <c r="B24" s="769" t="s">
        <v>167</v>
      </c>
      <c r="C24" s="770" t="s">
        <v>181</v>
      </c>
      <c r="D24" s="771">
        <v>365</v>
      </c>
      <c r="E24" s="771">
        <v>349</v>
      </c>
      <c r="F24" s="1406">
        <v>308</v>
      </c>
      <c r="G24" s="1552">
        <v>326</v>
      </c>
      <c r="H24" s="1558">
        <v>274</v>
      </c>
      <c r="I24"/>
      <c r="J24"/>
      <c r="N24" s="763"/>
    </row>
    <row r="25" spans="1:15" s="772" customFormat="1" ht="15" customHeight="1">
      <c r="A25" s="768"/>
      <c r="B25" s="773"/>
      <c r="C25" s="770" t="s">
        <v>179</v>
      </c>
      <c r="D25" s="771">
        <v>197</v>
      </c>
      <c r="E25" s="771">
        <v>207</v>
      </c>
      <c r="F25" s="1406">
        <v>202</v>
      </c>
      <c r="G25" s="1552">
        <v>201</v>
      </c>
      <c r="H25" s="1558">
        <v>201</v>
      </c>
      <c r="I25"/>
      <c r="J25"/>
      <c r="N25" s="763"/>
    </row>
    <row r="26" spans="1:15" s="772" customFormat="1" ht="15" customHeight="1">
      <c r="A26" s="768"/>
      <c r="B26" s="769" t="s">
        <v>186</v>
      </c>
      <c r="C26" s="770" t="s">
        <v>181</v>
      </c>
      <c r="D26" s="771">
        <v>314</v>
      </c>
      <c r="E26" s="771">
        <v>290</v>
      </c>
      <c r="F26" s="1406">
        <v>263</v>
      </c>
      <c r="G26" s="1552">
        <v>269</v>
      </c>
      <c r="H26" s="1558">
        <v>223</v>
      </c>
      <c r="I26"/>
      <c r="J26"/>
      <c r="N26" s="763"/>
    </row>
    <row r="27" spans="1:15" s="779" customFormat="1" ht="18">
      <c r="A27" s="776"/>
      <c r="B27" s="777" t="s">
        <v>187</v>
      </c>
      <c r="C27" s="778" t="s">
        <v>649</v>
      </c>
      <c r="D27" s="767">
        <v>35.29</v>
      </c>
      <c r="E27" s="767">
        <v>34.799999999999997</v>
      </c>
      <c r="F27" s="1408">
        <v>36.76</v>
      </c>
      <c r="G27" s="1542">
        <v>41.248174999999996</v>
      </c>
      <c r="H27" s="1557">
        <v>45.72</v>
      </c>
      <c r="I27"/>
      <c r="J27"/>
      <c r="N27" s="763"/>
      <c r="O27" s="772"/>
    </row>
    <row r="28" spans="1:15" s="779" customFormat="1" ht="15" customHeight="1">
      <c r="A28" s="776"/>
      <c r="B28" s="780"/>
      <c r="C28" s="778" t="s">
        <v>179</v>
      </c>
      <c r="D28" s="767">
        <v>0.39</v>
      </c>
      <c r="E28" s="767">
        <v>0.39400000000000002</v>
      </c>
      <c r="F28" s="1408">
        <v>0.45</v>
      </c>
      <c r="G28" s="1542">
        <v>0.44</v>
      </c>
      <c r="H28" s="1557">
        <v>0.42</v>
      </c>
      <c r="I28"/>
      <c r="J28" s="1542"/>
      <c r="N28" s="763"/>
      <c r="O28" s="772"/>
    </row>
    <row r="29" spans="1:15">
      <c r="A29" s="764">
        <v>5</v>
      </c>
      <c r="B29" s="765" t="s">
        <v>188</v>
      </c>
      <c r="C29" s="766"/>
      <c r="D29" s="767"/>
      <c r="E29" s="771"/>
      <c r="F29" s="1406"/>
      <c r="G29" s="1552"/>
      <c r="H29" s="1558"/>
      <c r="O29" s="772"/>
    </row>
    <row r="30" spans="1:15" s="779" customFormat="1" ht="15" customHeight="1">
      <c r="A30" s="776"/>
      <c r="B30" s="780" t="s">
        <v>59</v>
      </c>
      <c r="C30" s="778"/>
      <c r="D30" s="767">
        <v>28.05</v>
      </c>
      <c r="E30" s="767">
        <v>27.099999999999998</v>
      </c>
      <c r="F30" s="1408">
        <v>39.25</v>
      </c>
      <c r="G30" s="1542">
        <v>40.81</v>
      </c>
      <c r="H30" s="1557">
        <v>36.9</v>
      </c>
      <c r="I30"/>
      <c r="J30"/>
      <c r="N30" s="763"/>
      <c r="O30" s="772"/>
    </row>
    <row r="31" spans="1:15">
      <c r="A31" s="764">
        <v>6</v>
      </c>
      <c r="B31" s="765" t="s">
        <v>189</v>
      </c>
      <c r="C31" s="766"/>
      <c r="D31" s="767"/>
      <c r="E31" s="771"/>
      <c r="F31" s="1406"/>
      <c r="G31" s="1552"/>
      <c r="H31" s="1558"/>
      <c r="O31" s="772"/>
    </row>
    <row r="32" spans="1:15" s="772" customFormat="1" ht="15" customHeight="1">
      <c r="A32" s="768"/>
      <c r="B32" s="769" t="s">
        <v>190</v>
      </c>
      <c r="C32" s="770"/>
      <c r="D32" s="771">
        <v>18493</v>
      </c>
      <c r="E32" s="771">
        <v>16975</v>
      </c>
      <c r="F32" s="1406">
        <v>15851</v>
      </c>
      <c r="G32" s="1552">
        <v>15537</v>
      </c>
      <c r="H32" s="1558">
        <v>13857</v>
      </c>
      <c r="I32"/>
      <c r="J32"/>
      <c r="N32" s="763"/>
    </row>
    <row r="33" spans="1:15" s="779" customFormat="1" ht="18">
      <c r="A33" s="776"/>
      <c r="B33" s="780" t="s">
        <v>650</v>
      </c>
      <c r="C33" s="778"/>
      <c r="D33" s="767">
        <v>638.46</v>
      </c>
      <c r="E33" s="767">
        <v>562.49</v>
      </c>
      <c r="F33" s="1408">
        <v>495.81</v>
      </c>
      <c r="G33" s="1542">
        <v>496.48</v>
      </c>
      <c r="H33" s="1557">
        <v>504.47</v>
      </c>
      <c r="I33"/>
      <c r="J33"/>
      <c r="N33" s="763"/>
      <c r="O33" s="772"/>
    </row>
    <row r="34" spans="1:15">
      <c r="A34" s="764">
        <v>7</v>
      </c>
      <c r="B34" s="785" t="s">
        <v>191</v>
      </c>
      <c r="C34" s="786"/>
      <c r="D34" s="767"/>
      <c r="E34" s="771"/>
      <c r="F34" s="1406"/>
      <c r="G34" s="1552"/>
      <c r="H34" s="1558"/>
      <c r="O34" s="772"/>
    </row>
    <row r="35" spans="1:15" s="772" customFormat="1" ht="15" customHeight="1">
      <c r="A35" s="768"/>
      <c r="B35" s="769" t="s">
        <v>192</v>
      </c>
      <c r="C35" s="770"/>
      <c r="D35" s="771">
        <v>909</v>
      </c>
      <c r="E35" s="771">
        <v>708</v>
      </c>
      <c r="F35" s="1406">
        <v>570</v>
      </c>
      <c r="G35" s="1552">
        <v>524</v>
      </c>
      <c r="H35" s="1558">
        <v>481</v>
      </c>
      <c r="I35"/>
      <c r="J35"/>
      <c r="N35" s="763"/>
    </row>
    <row r="36" spans="1:15" s="779" customFormat="1" ht="15" customHeight="1" thickBot="1">
      <c r="A36" s="787"/>
      <c r="B36" s="788" t="s">
        <v>193</v>
      </c>
      <c r="C36" s="789"/>
      <c r="D36" s="790">
        <v>20.299999999999997</v>
      </c>
      <c r="E36" s="790">
        <v>15.709999999999999</v>
      </c>
      <c r="F36" s="1411">
        <v>13.2</v>
      </c>
      <c r="G36" s="1556">
        <v>15.76</v>
      </c>
      <c r="H36" s="1562">
        <v>14.48</v>
      </c>
      <c r="I36"/>
      <c r="J36" s="1621"/>
      <c r="N36" s="763"/>
      <c r="O36" s="772"/>
    </row>
    <row r="37" spans="1:15" s="791" customFormat="1" ht="19.149999999999999" customHeight="1">
      <c r="B37" s="792" t="s">
        <v>652</v>
      </c>
      <c r="C37" s="793"/>
      <c r="I37"/>
      <c r="J37"/>
    </row>
    <row r="38" spans="1:15" s="791" customFormat="1" ht="19.149999999999999" customHeight="1">
      <c r="B38" s="792" t="s">
        <v>653</v>
      </c>
      <c r="C38" s="793"/>
      <c r="I38"/>
      <c r="J38"/>
    </row>
    <row r="39" spans="1:15" s="791" customFormat="1" ht="19.149999999999999" customHeight="1">
      <c r="B39" s="792" t="s">
        <v>654</v>
      </c>
      <c r="C39" s="793"/>
      <c r="I39"/>
      <c r="J39"/>
    </row>
    <row r="40" spans="1:15" s="791" customFormat="1" ht="19.149999999999999" customHeight="1">
      <c r="B40" s="291" t="s">
        <v>655</v>
      </c>
      <c r="C40" s="793"/>
      <c r="I40"/>
      <c r="J40"/>
    </row>
    <row r="41" spans="1:15" s="791" customFormat="1" ht="15" customHeight="1">
      <c r="B41" s="291" t="s">
        <v>194</v>
      </c>
      <c r="C41" s="793"/>
      <c r="I41"/>
      <c r="J41"/>
    </row>
    <row r="42" spans="1:15" s="791" customFormat="1" ht="17.25" customHeight="1">
      <c r="B42" s="1735" t="s">
        <v>656</v>
      </c>
      <c r="C42" s="1735"/>
      <c r="D42" s="1735"/>
      <c r="E42" s="1735"/>
      <c r="F42" s="1735"/>
      <c r="G42" s="1735"/>
      <c r="H42" s="1735"/>
      <c r="I42"/>
      <c r="J42"/>
    </row>
    <row r="43" spans="1:15" s="791" customFormat="1" ht="15" customHeight="1">
      <c r="B43" s="795" t="s">
        <v>195</v>
      </c>
      <c r="C43" s="794"/>
      <c r="D43" s="794"/>
      <c r="E43" s="794"/>
      <c r="F43" s="794"/>
      <c r="G43" s="794"/>
      <c r="H43" s="794"/>
      <c r="I43"/>
      <c r="J43"/>
    </row>
    <row r="44" spans="1:15" ht="32.25" customHeight="1">
      <c r="B44" s="1736" t="s">
        <v>657</v>
      </c>
      <c r="C44" s="1736"/>
      <c r="D44" s="1736"/>
      <c r="E44" s="1736"/>
      <c r="F44" s="1736"/>
      <c r="G44" s="1736"/>
      <c r="H44" s="1736"/>
    </row>
  </sheetData>
  <mergeCells count="3">
    <mergeCell ref="A1:C1"/>
    <mergeCell ref="B42:H42"/>
    <mergeCell ref="B44:H44"/>
  </mergeCells>
  <hyperlinks>
    <hyperlink ref="A1:C1" location="CONTENTS!A1" display="Back to contents" xr:uid="{00000000-0004-0000-0300-000000000000}"/>
  </hyperlinks>
  <pageMargins left="0.59055118110236227" right="0.39370078740157483" top="0.39370078740157483" bottom="0.39370078740157483" header="0.31496062992125984" footer="0.31496062992125984"/>
  <pageSetup paperSize="9" orientation="portrait" r:id="rId1"/>
  <headerFooter alignWithMargins="0">
    <oddHeader xml:space="preserve">&amp;R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Q15"/>
  <sheetViews>
    <sheetView zoomScaleNormal="100" workbookViewId="0">
      <selection sqref="A1:B1"/>
    </sheetView>
  </sheetViews>
  <sheetFormatPr defaultRowHeight="12.75"/>
  <cols>
    <col min="1" max="1" width="3.7109375" style="228" customWidth="1"/>
    <col min="2" max="2" width="11.140625" style="228" customWidth="1"/>
    <col min="3" max="17" width="8.42578125" style="228" customWidth="1"/>
  </cols>
  <sheetData>
    <row r="1" spans="1:17" ht="15.75">
      <c r="A1" s="1734" t="s">
        <v>3</v>
      </c>
      <c r="B1" s="1734"/>
      <c r="C1" s="306"/>
      <c r="D1" s="306"/>
      <c r="E1" s="306"/>
      <c r="F1" s="306"/>
      <c r="G1" s="306"/>
      <c r="H1" s="306"/>
      <c r="I1" s="306"/>
      <c r="J1" s="306"/>
      <c r="K1" s="306"/>
      <c r="L1" s="306"/>
      <c r="M1" s="306"/>
      <c r="N1" s="306"/>
      <c r="O1" s="306"/>
      <c r="P1" s="306"/>
      <c r="Q1" s="306"/>
    </row>
    <row r="2" spans="1:17" ht="33" customHeight="1" thickBot="1">
      <c r="A2" s="1763"/>
      <c r="B2" s="259" t="s">
        <v>719</v>
      </c>
      <c r="C2" s="684"/>
      <c r="D2" s="684"/>
      <c r="E2" s="684"/>
      <c r="F2" s="684"/>
      <c r="G2" s="684"/>
      <c r="H2" s="684"/>
      <c r="I2" s="684"/>
      <c r="J2" s="684"/>
      <c r="K2" s="684"/>
      <c r="L2" s="684"/>
      <c r="M2" s="684"/>
      <c r="N2" s="684"/>
      <c r="O2" s="684"/>
      <c r="P2" s="684"/>
      <c r="Q2" s="684"/>
    </row>
    <row r="3" spans="1:17" ht="34.5" customHeight="1" thickBot="1">
      <c r="A3" s="1763"/>
      <c r="B3" s="1758" t="s">
        <v>89</v>
      </c>
      <c r="C3" s="1639"/>
      <c r="D3" s="1639" t="s">
        <v>53</v>
      </c>
      <c r="E3" s="1640"/>
      <c r="F3" s="1639"/>
      <c r="G3" s="1639" t="s">
        <v>480</v>
      </c>
      <c r="H3" s="1640"/>
      <c r="I3" s="1639"/>
      <c r="J3" s="1639" t="s">
        <v>621</v>
      </c>
      <c r="K3" s="1640"/>
      <c r="L3" s="1639"/>
      <c r="M3" s="1639" t="s">
        <v>686</v>
      </c>
      <c r="N3" s="1640"/>
      <c r="O3" s="1639"/>
      <c r="P3" s="1639" t="s">
        <v>684</v>
      </c>
      <c r="Q3" s="1640"/>
    </row>
    <row r="4" spans="1:17" ht="40.5" customHeight="1" thickBot="1">
      <c r="A4" s="1763"/>
      <c r="B4" s="1765"/>
      <c r="C4" s="341" t="s">
        <v>0</v>
      </c>
      <c r="D4" s="266" t="s">
        <v>1</v>
      </c>
      <c r="E4" s="295" t="s">
        <v>2</v>
      </c>
      <c r="F4" s="341" t="s">
        <v>0</v>
      </c>
      <c r="G4" s="686" t="s">
        <v>1</v>
      </c>
      <c r="H4" s="295" t="s">
        <v>2</v>
      </c>
      <c r="I4" s="341" t="s">
        <v>0</v>
      </c>
      <c r="J4" s="686" t="s">
        <v>1</v>
      </c>
      <c r="K4" s="295" t="s">
        <v>2</v>
      </c>
      <c r="L4" s="341" t="s">
        <v>0</v>
      </c>
      <c r="M4" s="686" t="s">
        <v>1</v>
      </c>
      <c r="N4" s="295" t="s">
        <v>2</v>
      </c>
      <c r="O4" s="341" t="s">
        <v>0</v>
      </c>
      <c r="P4" s="686" t="s">
        <v>1</v>
      </c>
      <c r="Q4" s="295" t="s">
        <v>2</v>
      </c>
    </row>
    <row r="5" spans="1:17" ht="36" customHeight="1">
      <c r="A5" s="1763"/>
      <c r="B5" s="331" t="s">
        <v>117</v>
      </c>
      <c r="C5" s="688">
        <v>0</v>
      </c>
      <c r="D5" s="687">
        <v>0</v>
      </c>
      <c r="E5" s="333">
        <v>0</v>
      </c>
      <c r="F5" s="688">
        <v>0</v>
      </c>
      <c r="G5" s="687">
        <v>0</v>
      </c>
      <c r="H5" s="333">
        <v>0</v>
      </c>
      <c r="I5" s="688">
        <v>0</v>
      </c>
      <c r="J5" s="687">
        <v>0</v>
      </c>
      <c r="K5" s="333">
        <v>0</v>
      </c>
      <c r="L5" s="688">
        <v>0</v>
      </c>
      <c r="M5" s="687">
        <v>0</v>
      </c>
      <c r="N5" s="333">
        <v>0</v>
      </c>
      <c r="O5" s="688">
        <v>0</v>
      </c>
      <c r="P5" s="687">
        <v>0</v>
      </c>
      <c r="Q5" s="333">
        <f>O5+P5</f>
        <v>0</v>
      </c>
    </row>
    <row r="6" spans="1:17" ht="36" customHeight="1">
      <c r="A6" s="1763"/>
      <c r="B6" s="310" t="s">
        <v>139</v>
      </c>
      <c r="C6" s="688">
        <v>0</v>
      </c>
      <c r="D6" s="687">
        <v>0</v>
      </c>
      <c r="E6" s="333">
        <v>0</v>
      </c>
      <c r="F6" s="688">
        <v>0</v>
      </c>
      <c r="G6" s="687">
        <v>0</v>
      </c>
      <c r="H6" s="333">
        <v>0</v>
      </c>
      <c r="I6" s="688">
        <v>0</v>
      </c>
      <c r="J6" s="687">
        <v>0</v>
      </c>
      <c r="K6" s="333">
        <v>0</v>
      </c>
      <c r="L6" s="688">
        <v>0</v>
      </c>
      <c r="M6" s="687">
        <v>0</v>
      </c>
      <c r="N6" s="333">
        <v>0</v>
      </c>
      <c r="O6" s="688">
        <v>0</v>
      </c>
      <c r="P6" s="687">
        <v>0</v>
      </c>
      <c r="Q6" s="333">
        <f t="shared" ref="Q6:Q14" si="0">O6+P6</f>
        <v>0</v>
      </c>
    </row>
    <row r="7" spans="1:17" ht="36" customHeight="1">
      <c r="A7" s="1763"/>
      <c r="B7" s="310" t="s">
        <v>140</v>
      </c>
      <c r="C7" s="688">
        <v>0</v>
      </c>
      <c r="D7" s="689">
        <v>1</v>
      </c>
      <c r="E7" s="690">
        <v>1</v>
      </c>
      <c r="F7" s="688">
        <v>0</v>
      </c>
      <c r="G7" s="687">
        <v>0</v>
      </c>
      <c r="H7" s="333">
        <v>0</v>
      </c>
      <c r="I7" s="688">
        <v>1</v>
      </c>
      <c r="J7" s="687">
        <v>1</v>
      </c>
      <c r="K7" s="333">
        <v>2</v>
      </c>
      <c r="L7" s="688">
        <v>0</v>
      </c>
      <c r="M7" s="687">
        <v>1</v>
      </c>
      <c r="N7" s="333">
        <v>1</v>
      </c>
      <c r="O7" s="681">
        <v>1</v>
      </c>
      <c r="P7" s="681">
        <v>2</v>
      </c>
      <c r="Q7" s="333">
        <f t="shared" si="0"/>
        <v>3</v>
      </c>
    </row>
    <row r="8" spans="1:17" ht="36" customHeight="1">
      <c r="A8" s="1763"/>
      <c r="B8" s="310" t="s">
        <v>141</v>
      </c>
      <c r="C8" s="691">
        <v>2</v>
      </c>
      <c r="D8" s="689">
        <v>2</v>
      </c>
      <c r="E8" s="690">
        <v>4</v>
      </c>
      <c r="F8" s="691">
        <v>3</v>
      </c>
      <c r="G8" s="689">
        <v>3</v>
      </c>
      <c r="H8" s="690">
        <v>6</v>
      </c>
      <c r="I8" s="688">
        <v>2</v>
      </c>
      <c r="J8" s="687">
        <v>2</v>
      </c>
      <c r="K8" s="690">
        <v>4</v>
      </c>
      <c r="L8" s="688">
        <v>1</v>
      </c>
      <c r="M8" s="687">
        <v>1</v>
      </c>
      <c r="N8" s="333">
        <v>2</v>
      </c>
      <c r="O8" s="681">
        <v>2</v>
      </c>
      <c r="P8" s="681">
        <v>1</v>
      </c>
      <c r="Q8" s="333">
        <f t="shared" si="0"/>
        <v>3</v>
      </c>
    </row>
    <row r="9" spans="1:17" ht="36" customHeight="1">
      <c r="A9" s="1763"/>
      <c r="B9" s="310" t="s">
        <v>142</v>
      </c>
      <c r="C9" s="691">
        <v>1</v>
      </c>
      <c r="D9" s="689">
        <v>3</v>
      </c>
      <c r="E9" s="690">
        <v>4</v>
      </c>
      <c r="F9" s="691">
        <v>2</v>
      </c>
      <c r="G9" s="689">
        <v>2</v>
      </c>
      <c r="H9" s="690">
        <v>4</v>
      </c>
      <c r="I9" s="688">
        <v>0</v>
      </c>
      <c r="J9" s="687">
        <v>4</v>
      </c>
      <c r="K9" s="690">
        <v>4</v>
      </c>
      <c r="L9" s="688">
        <v>2</v>
      </c>
      <c r="M9" s="687">
        <v>2</v>
      </c>
      <c r="N9" s="333">
        <v>4</v>
      </c>
      <c r="O9" s="681">
        <v>5</v>
      </c>
      <c r="P9" s="681">
        <v>5</v>
      </c>
      <c r="Q9" s="333">
        <f t="shared" si="0"/>
        <v>10</v>
      </c>
    </row>
    <row r="10" spans="1:17" ht="36" customHeight="1">
      <c r="A10" s="1763"/>
      <c r="B10" s="310" t="s">
        <v>143</v>
      </c>
      <c r="C10" s="691">
        <v>6</v>
      </c>
      <c r="D10" s="689">
        <v>2</v>
      </c>
      <c r="E10" s="690">
        <v>8</v>
      </c>
      <c r="F10" s="691">
        <v>6</v>
      </c>
      <c r="G10" s="689">
        <v>3</v>
      </c>
      <c r="H10" s="690">
        <v>9</v>
      </c>
      <c r="I10" s="688">
        <v>3</v>
      </c>
      <c r="J10" s="687">
        <v>5</v>
      </c>
      <c r="K10" s="690">
        <v>8</v>
      </c>
      <c r="L10" s="688">
        <v>7</v>
      </c>
      <c r="M10" s="687">
        <v>5</v>
      </c>
      <c r="N10" s="333">
        <v>12</v>
      </c>
      <c r="O10" s="681">
        <v>6</v>
      </c>
      <c r="P10" s="681">
        <v>5</v>
      </c>
      <c r="Q10" s="333">
        <f t="shared" si="0"/>
        <v>11</v>
      </c>
    </row>
    <row r="11" spans="1:17" ht="36" customHeight="1">
      <c r="A11" s="1763"/>
      <c r="B11" s="310" t="s">
        <v>144</v>
      </c>
      <c r="C11" s="691">
        <v>4</v>
      </c>
      <c r="D11" s="689">
        <v>3</v>
      </c>
      <c r="E11" s="690">
        <v>7</v>
      </c>
      <c r="F11" s="691">
        <v>4</v>
      </c>
      <c r="G11" s="689">
        <v>2</v>
      </c>
      <c r="H11" s="690">
        <v>6</v>
      </c>
      <c r="I11" s="688">
        <v>4</v>
      </c>
      <c r="J11" s="687">
        <v>4</v>
      </c>
      <c r="K11" s="690">
        <v>8</v>
      </c>
      <c r="L11" s="688">
        <v>7</v>
      </c>
      <c r="M11" s="687">
        <v>4</v>
      </c>
      <c r="N11" s="333">
        <v>11</v>
      </c>
      <c r="O11" s="681">
        <v>6</v>
      </c>
      <c r="P11" s="681">
        <v>6</v>
      </c>
      <c r="Q11" s="333">
        <f t="shared" si="0"/>
        <v>12</v>
      </c>
    </row>
    <row r="12" spans="1:17" ht="36" customHeight="1">
      <c r="A12" s="1763"/>
      <c r="B12" s="310" t="s">
        <v>145</v>
      </c>
      <c r="C12" s="691">
        <v>10</v>
      </c>
      <c r="D12" s="689">
        <v>6</v>
      </c>
      <c r="E12" s="690">
        <v>16</v>
      </c>
      <c r="F12" s="691">
        <v>8</v>
      </c>
      <c r="G12" s="689">
        <v>5</v>
      </c>
      <c r="H12" s="690">
        <v>13</v>
      </c>
      <c r="I12" s="688">
        <v>10</v>
      </c>
      <c r="J12" s="687">
        <v>4</v>
      </c>
      <c r="K12" s="690">
        <v>14</v>
      </c>
      <c r="L12" s="688">
        <v>7</v>
      </c>
      <c r="M12" s="687">
        <v>6</v>
      </c>
      <c r="N12" s="333">
        <v>13</v>
      </c>
      <c r="O12" s="681">
        <v>12</v>
      </c>
      <c r="P12" s="681">
        <v>7</v>
      </c>
      <c r="Q12" s="333">
        <f t="shared" si="0"/>
        <v>19</v>
      </c>
    </row>
    <row r="13" spans="1:17" ht="36" customHeight="1" thickBot="1">
      <c r="A13" s="1763"/>
      <c r="B13" s="310" t="s">
        <v>146</v>
      </c>
      <c r="C13" s="692">
        <v>11</v>
      </c>
      <c r="D13" s="693">
        <v>4</v>
      </c>
      <c r="E13" s="694">
        <v>15</v>
      </c>
      <c r="F13" s="691">
        <v>15</v>
      </c>
      <c r="G13" s="689">
        <v>3</v>
      </c>
      <c r="H13" s="690">
        <v>18</v>
      </c>
      <c r="I13" s="688">
        <v>14</v>
      </c>
      <c r="J13" s="687">
        <v>3</v>
      </c>
      <c r="K13" s="690">
        <v>17</v>
      </c>
      <c r="L13" s="688">
        <v>12</v>
      </c>
      <c r="M13" s="687">
        <v>6</v>
      </c>
      <c r="N13" s="333">
        <v>18</v>
      </c>
      <c r="O13" s="681">
        <v>18</v>
      </c>
      <c r="P13" s="681">
        <v>6</v>
      </c>
      <c r="Q13" s="1650">
        <f t="shared" si="0"/>
        <v>24</v>
      </c>
    </row>
    <row r="14" spans="1:17" ht="40.5" customHeight="1" thickTop="1" thickBot="1">
      <c r="A14" s="1763"/>
      <c r="B14" s="314" t="s">
        <v>102</v>
      </c>
      <c r="C14" s="336">
        <v>34</v>
      </c>
      <c r="D14" s="316">
        <v>21</v>
      </c>
      <c r="E14" s="318">
        <v>55</v>
      </c>
      <c r="F14" s="695">
        <v>38</v>
      </c>
      <c r="G14" s="696">
        <v>18</v>
      </c>
      <c r="H14" s="697">
        <v>56</v>
      </c>
      <c r="I14" s="695">
        <v>34</v>
      </c>
      <c r="J14" s="696">
        <v>23</v>
      </c>
      <c r="K14" s="697">
        <v>57</v>
      </c>
      <c r="L14" s="695">
        <v>36</v>
      </c>
      <c r="M14" s="696">
        <v>25</v>
      </c>
      <c r="N14" s="697">
        <v>61</v>
      </c>
      <c r="O14" s="337">
        <f>SUM(O5:O13)</f>
        <v>50</v>
      </c>
      <c r="P14" s="437">
        <f>SUM(P5:P13)</f>
        <v>32</v>
      </c>
      <c r="Q14" s="318">
        <f t="shared" si="0"/>
        <v>82</v>
      </c>
    </row>
    <row r="15" spans="1:17" ht="22.9" customHeight="1" thickTop="1">
      <c r="A15" s="1763"/>
      <c r="B15" s="291" t="s">
        <v>645</v>
      </c>
      <c r="C15" s="642"/>
      <c r="D15" s="642"/>
      <c r="E15" s="642"/>
      <c r="F15" s="642"/>
      <c r="G15" s="642"/>
      <c r="H15" s="642"/>
      <c r="I15" s="642"/>
      <c r="J15" s="642"/>
      <c r="K15" s="642"/>
      <c r="L15" s="642"/>
      <c r="M15" s="642"/>
      <c r="N15" s="642"/>
      <c r="O15" s="642"/>
      <c r="P15" s="642"/>
      <c r="Q15" s="642"/>
    </row>
  </sheetData>
  <mergeCells count="3">
    <mergeCell ref="A1:B1"/>
    <mergeCell ref="A2:A15"/>
    <mergeCell ref="B3:B4"/>
  </mergeCells>
  <hyperlinks>
    <hyperlink ref="A1:B1" location="CONTENTS!A1" display="Back to contents" xr:uid="{00000000-0004-0000-2700-000000000000}"/>
  </hyperlinks>
  <pageMargins left="0.4" right="0.4" top="0.4" bottom="0.4" header="0.38" footer="0.23622047244094499"/>
  <pageSetup paperSize="9" orientation="landscape" horizontalDpi="4294967294" verticalDpi="4294967294"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Q35"/>
  <sheetViews>
    <sheetView workbookViewId="0">
      <selection sqref="A1:B1"/>
    </sheetView>
  </sheetViews>
  <sheetFormatPr defaultColWidth="10" defaultRowHeight="15.75"/>
  <cols>
    <col min="1" max="1" width="4" style="2" customWidth="1"/>
    <col min="2" max="2" width="12.28515625" style="2" customWidth="1"/>
    <col min="3" max="17" width="8.140625" style="2" customWidth="1"/>
  </cols>
  <sheetData>
    <row r="1" spans="1:17">
      <c r="A1" s="1734" t="s">
        <v>3</v>
      </c>
      <c r="B1" s="1734"/>
    </row>
    <row r="2" spans="1:17" ht="16.5" customHeight="1">
      <c r="A2" s="1768"/>
      <c r="B2" s="521" t="s">
        <v>633</v>
      </c>
      <c r="C2" s="1"/>
      <c r="D2" s="1"/>
      <c r="E2" s="1"/>
      <c r="F2" s="1"/>
      <c r="G2" s="1"/>
      <c r="H2" s="1"/>
      <c r="I2" s="1"/>
      <c r="J2" s="1"/>
      <c r="K2" s="1"/>
      <c r="L2" s="1"/>
      <c r="M2" s="1"/>
      <c r="N2" s="1"/>
      <c r="O2" s="1"/>
      <c r="P2" s="1"/>
      <c r="Q2" s="1"/>
    </row>
    <row r="3" spans="1:17" ht="17.25" customHeight="1" thickBot="1">
      <c r="A3" s="1768"/>
      <c r="B3" s="521" t="s">
        <v>707</v>
      </c>
      <c r="C3" s="1"/>
      <c r="D3" s="1"/>
      <c r="E3" s="1"/>
      <c r="F3" s="1"/>
      <c r="G3" s="1"/>
      <c r="H3" s="1"/>
      <c r="I3" s="1"/>
      <c r="J3" s="1"/>
      <c r="K3" s="1"/>
      <c r="L3" s="1"/>
      <c r="M3" s="1"/>
      <c r="N3" s="1"/>
      <c r="O3" s="1"/>
      <c r="P3" s="1"/>
      <c r="Q3" s="1"/>
    </row>
    <row r="4" spans="1:17" ht="16.5" customHeight="1" thickBot="1">
      <c r="A4" s="1768"/>
      <c r="B4" s="1633" t="s">
        <v>150</v>
      </c>
      <c r="C4" s="522"/>
      <c r="D4" s="1635" t="s">
        <v>53</v>
      </c>
      <c r="E4" s="590"/>
      <c r="F4" s="522"/>
      <c r="G4" s="1635" t="s">
        <v>54</v>
      </c>
      <c r="H4" s="590"/>
      <c r="I4" s="522"/>
      <c r="J4" s="1635" t="s">
        <v>621</v>
      </c>
      <c r="K4" s="590"/>
      <c r="L4" s="522"/>
      <c r="M4" s="1635" t="s">
        <v>686</v>
      </c>
      <c r="N4" s="590"/>
      <c r="O4" s="522"/>
      <c r="P4" s="1635" t="s">
        <v>694</v>
      </c>
      <c r="Q4" s="590"/>
    </row>
    <row r="5" spans="1:17" ht="27" customHeight="1" thickBot="1">
      <c r="A5" s="1768"/>
      <c r="B5" s="1642" t="s">
        <v>5</v>
      </c>
      <c r="C5" s="235" t="s">
        <v>0</v>
      </c>
      <c r="D5" s="235" t="s">
        <v>1</v>
      </c>
      <c r="E5" s="14" t="s">
        <v>2</v>
      </c>
      <c r="F5" s="235" t="s">
        <v>0</v>
      </c>
      <c r="G5" s="235" t="s">
        <v>1</v>
      </c>
      <c r="H5" s="14" t="s">
        <v>2</v>
      </c>
      <c r="I5" s="235" t="s">
        <v>0</v>
      </c>
      <c r="J5" s="235" t="s">
        <v>1</v>
      </c>
      <c r="K5" s="14" t="s">
        <v>2</v>
      </c>
      <c r="L5" s="235" t="s">
        <v>0</v>
      </c>
      <c r="M5" s="235" t="s">
        <v>1</v>
      </c>
      <c r="N5" s="14" t="s">
        <v>2</v>
      </c>
      <c r="O5" s="235" t="s">
        <v>0</v>
      </c>
      <c r="P5" s="235" t="s">
        <v>1</v>
      </c>
      <c r="Q5" s="14" t="s">
        <v>2</v>
      </c>
    </row>
    <row r="6" spans="1:17" ht="14.25" customHeight="1">
      <c r="A6" s="1768"/>
      <c r="B6" s="525" t="s">
        <v>112</v>
      </c>
      <c r="C6" s="159">
        <v>49</v>
      </c>
      <c r="D6" s="159">
        <v>40</v>
      </c>
      <c r="E6" s="962">
        <v>89</v>
      </c>
      <c r="F6" s="159">
        <v>44</v>
      </c>
      <c r="G6" s="159">
        <v>50</v>
      </c>
      <c r="H6" s="962">
        <v>94</v>
      </c>
      <c r="I6" s="159">
        <v>43</v>
      </c>
      <c r="J6" s="159">
        <v>57</v>
      </c>
      <c r="K6" s="962">
        <v>100</v>
      </c>
      <c r="L6" s="159">
        <v>37</v>
      </c>
      <c r="M6" s="159">
        <v>23</v>
      </c>
      <c r="N6" s="962">
        <v>60</v>
      </c>
      <c r="O6" s="159">
        <v>26</v>
      </c>
      <c r="P6" s="159">
        <v>32</v>
      </c>
      <c r="Q6" s="962">
        <f>O6+P6</f>
        <v>58</v>
      </c>
    </row>
    <row r="7" spans="1:17" ht="15.75" customHeight="1">
      <c r="A7" s="1768"/>
      <c r="B7" s="525">
        <v>1</v>
      </c>
      <c r="C7" s="159">
        <v>66</v>
      </c>
      <c r="D7" s="159">
        <v>63</v>
      </c>
      <c r="E7" s="912">
        <v>129</v>
      </c>
      <c r="F7" s="159">
        <v>81</v>
      </c>
      <c r="G7" s="159">
        <v>78</v>
      </c>
      <c r="H7" s="912">
        <v>159</v>
      </c>
      <c r="I7" s="159">
        <v>84</v>
      </c>
      <c r="J7" s="159">
        <v>82</v>
      </c>
      <c r="K7" s="912">
        <v>166</v>
      </c>
      <c r="L7" s="159">
        <v>64</v>
      </c>
      <c r="M7" s="159">
        <v>91</v>
      </c>
      <c r="N7" s="912">
        <v>155</v>
      </c>
      <c r="O7" s="159">
        <v>93</v>
      </c>
      <c r="P7" s="159">
        <v>68</v>
      </c>
      <c r="Q7" s="912">
        <f t="shared" ref="Q7:Q10" si="0">O7+P7</f>
        <v>161</v>
      </c>
    </row>
    <row r="8" spans="1:17" ht="15.75" customHeight="1">
      <c r="A8" s="1768"/>
      <c r="B8" s="525">
        <v>2</v>
      </c>
      <c r="C8" s="159">
        <v>95</v>
      </c>
      <c r="D8" s="159">
        <v>81</v>
      </c>
      <c r="E8" s="912">
        <v>176</v>
      </c>
      <c r="F8" s="159">
        <v>83</v>
      </c>
      <c r="G8" s="159">
        <v>79</v>
      </c>
      <c r="H8" s="912">
        <v>162</v>
      </c>
      <c r="I8" s="159">
        <v>95</v>
      </c>
      <c r="J8" s="159">
        <v>84</v>
      </c>
      <c r="K8" s="912">
        <v>179</v>
      </c>
      <c r="L8" s="159">
        <v>97</v>
      </c>
      <c r="M8" s="159">
        <v>99</v>
      </c>
      <c r="N8" s="912">
        <v>196</v>
      </c>
      <c r="O8" s="159">
        <v>86</v>
      </c>
      <c r="P8" s="159">
        <v>94</v>
      </c>
      <c r="Q8" s="912">
        <f t="shared" si="0"/>
        <v>180</v>
      </c>
    </row>
    <row r="9" spans="1:17" ht="15.75" customHeight="1">
      <c r="A9" s="1768"/>
      <c r="B9" s="525">
        <v>3</v>
      </c>
      <c r="C9" s="159">
        <v>119</v>
      </c>
      <c r="D9" s="159">
        <v>97</v>
      </c>
      <c r="E9" s="912">
        <v>216</v>
      </c>
      <c r="F9" s="159">
        <v>107</v>
      </c>
      <c r="G9" s="159">
        <v>97</v>
      </c>
      <c r="H9" s="912">
        <v>204</v>
      </c>
      <c r="I9" s="159">
        <v>96</v>
      </c>
      <c r="J9" s="159">
        <v>93</v>
      </c>
      <c r="K9" s="912">
        <v>189</v>
      </c>
      <c r="L9" s="159">
        <v>107</v>
      </c>
      <c r="M9" s="159">
        <v>90</v>
      </c>
      <c r="N9" s="912">
        <v>197</v>
      </c>
      <c r="O9" s="159">
        <v>121</v>
      </c>
      <c r="P9" s="159">
        <v>123</v>
      </c>
      <c r="Q9" s="912">
        <f t="shared" si="0"/>
        <v>244</v>
      </c>
    </row>
    <row r="10" spans="1:17" ht="15.75" customHeight="1">
      <c r="A10" s="1768"/>
      <c r="B10" s="525">
        <v>4</v>
      </c>
      <c r="C10" s="159">
        <v>142</v>
      </c>
      <c r="D10" s="159">
        <v>114</v>
      </c>
      <c r="E10" s="912">
        <v>256</v>
      </c>
      <c r="F10" s="159">
        <v>132</v>
      </c>
      <c r="G10" s="159">
        <v>115</v>
      </c>
      <c r="H10" s="1324">
        <v>247</v>
      </c>
      <c r="I10" s="159">
        <v>117</v>
      </c>
      <c r="J10" s="159">
        <v>116</v>
      </c>
      <c r="K10" s="1324">
        <v>233</v>
      </c>
      <c r="L10" s="159">
        <v>103</v>
      </c>
      <c r="M10" s="159">
        <v>108</v>
      </c>
      <c r="N10" s="1324">
        <v>211</v>
      </c>
      <c r="O10" s="159">
        <v>126</v>
      </c>
      <c r="P10" s="159">
        <v>117</v>
      </c>
      <c r="Q10" s="1324">
        <f t="shared" si="0"/>
        <v>243</v>
      </c>
    </row>
    <row r="11" spans="1:17" ht="15.75" customHeight="1">
      <c r="A11" s="1768"/>
      <c r="B11" s="713" t="s">
        <v>113</v>
      </c>
      <c r="C11" s="1325">
        <v>471</v>
      </c>
      <c r="D11" s="1325">
        <v>395</v>
      </c>
      <c r="E11" s="1326">
        <v>866</v>
      </c>
      <c r="F11" s="1325">
        <v>447</v>
      </c>
      <c r="G11" s="1325">
        <v>419</v>
      </c>
      <c r="H11" s="1326">
        <v>866</v>
      </c>
      <c r="I11" s="1325">
        <v>435</v>
      </c>
      <c r="J11" s="1325">
        <v>432</v>
      </c>
      <c r="K11" s="1326">
        <v>867</v>
      </c>
      <c r="L11" s="1325">
        <v>408</v>
      </c>
      <c r="M11" s="1325">
        <v>411</v>
      </c>
      <c r="N11" s="1326">
        <v>819</v>
      </c>
      <c r="O11" s="1325">
        <f>SUM(O6:O10)</f>
        <v>452</v>
      </c>
      <c r="P11" s="1325">
        <f t="shared" ref="P11:Q11" si="1">SUM(P6:P10)</f>
        <v>434</v>
      </c>
      <c r="Q11" s="1326">
        <f t="shared" si="1"/>
        <v>886</v>
      </c>
    </row>
    <row r="12" spans="1:17" ht="15.75" customHeight="1">
      <c r="A12" s="1768"/>
      <c r="B12" s="525">
        <v>5</v>
      </c>
      <c r="C12" s="159">
        <v>135</v>
      </c>
      <c r="D12" s="159">
        <v>143</v>
      </c>
      <c r="E12" s="912">
        <v>278</v>
      </c>
      <c r="F12" s="159">
        <v>155</v>
      </c>
      <c r="G12" s="159">
        <v>125</v>
      </c>
      <c r="H12" s="912">
        <v>280</v>
      </c>
      <c r="I12" s="159">
        <v>137</v>
      </c>
      <c r="J12" s="159">
        <v>142</v>
      </c>
      <c r="K12" s="912">
        <v>279</v>
      </c>
      <c r="L12" s="159">
        <v>125</v>
      </c>
      <c r="M12" s="159">
        <v>118</v>
      </c>
      <c r="N12" s="912">
        <v>243</v>
      </c>
      <c r="O12" s="159">
        <v>113</v>
      </c>
      <c r="P12" s="159">
        <v>117</v>
      </c>
      <c r="Q12" s="912">
        <f>O12+P12</f>
        <v>230</v>
      </c>
    </row>
    <row r="13" spans="1:17" ht="15.75" customHeight="1">
      <c r="A13" s="1768"/>
      <c r="B13" s="525">
        <v>6</v>
      </c>
      <c r="C13" s="159">
        <v>180</v>
      </c>
      <c r="D13" s="159">
        <v>149</v>
      </c>
      <c r="E13" s="912">
        <v>329</v>
      </c>
      <c r="F13" s="159">
        <v>155</v>
      </c>
      <c r="G13" s="159">
        <v>157</v>
      </c>
      <c r="H13" s="912">
        <v>312</v>
      </c>
      <c r="I13" s="159">
        <v>166</v>
      </c>
      <c r="J13" s="159">
        <v>130</v>
      </c>
      <c r="K13" s="912">
        <v>296</v>
      </c>
      <c r="L13" s="159">
        <v>146</v>
      </c>
      <c r="M13" s="159">
        <v>140</v>
      </c>
      <c r="N13" s="912">
        <v>286</v>
      </c>
      <c r="O13" s="159">
        <v>162</v>
      </c>
      <c r="P13" s="159">
        <v>129</v>
      </c>
      <c r="Q13" s="912">
        <f t="shared" ref="Q13:Q16" si="2">O13+P13</f>
        <v>291</v>
      </c>
    </row>
    <row r="14" spans="1:17" ht="15.75" customHeight="1">
      <c r="A14" s="1768"/>
      <c r="B14" s="525">
        <v>7</v>
      </c>
      <c r="C14" s="159">
        <v>203</v>
      </c>
      <c r="D14" s="159">
        <v>181</v>
      </c>
      <c r="E14" s="912">
        <v>384</v>
      </c>
      <c r="F14" s="159">
        <v>196</v>
      </c>
      <c r="G14" s="159">
        <v>157</v>
      </c>
      <c r="H14" s="912">
        <v>353</v>
      </c>
      <c r="I14" s="159">
        <v>172</v>
      </c>
      <c r="J14" s="159">
        <v>178</v>
      </c>
      <c r="K14" s="912">
        <v>350</v>
      </c>
      <c r="L14" s="159">
        <v>185</v>
      </c>
      <c r="M14" s="159">
        <v>135</v>
      </c>
      <c r="N14" s="912">
        <v>320</v>
      </c>
      <c r="O14" s="159">
        <v>177</v>
      </c>
      <c r="P14" s="159">
        <v>157</v>
      </c>
      <c r="Q14" s="912">
        <f t="shared" si="2"/>
        <v>334</v>
      </c>
    </row>
    <row r="15" spans="1:17" ht="15.75" customHeight="1">
      <c r="A15" s="1768"/>
      <c r="B15" s="525">
        <v>8</v>
      </c>
      <c r="C15" s="159">
        <v>202</v>
      </c>
      <c r="D15" s="159">
        <v>197</v>
      </c>
      <c r="E15" s="912">
        <v>399</v>
      </c>
      <c r="F15" s="159">
        <v>209</v>
      </c>
      <c r="G15" s="159">
        <v>174</v>
      </c>
      <c r="H15" s="912">
        <v>383</v>
      </c>
      <c r="I15" s="159">
        <v>215</v>
      </c>
      <c r="J15" s="159">
        <v>185</v>
      </c>
      <c r="K15" s="912">
        <v>400</v>
      </c>
      <c r="L15" s="159">
        <v>193</v>
      </c>
      <c r="M15" s="159">
        <v>180</v>
      </c>
      <c r="N15" s="912">
        <v>373</v>
      </c>
      <c r="O15" s="159">
        <v>204</v>
      </c>
      <c r="P15" s="159">
        <v>154</v>
      </c>
      <c r="Q15" s="912">
        <f t="shared" si="2"/>
        <v>358</v>
      </c>
    </row>
    <row r="16" spans="1:17" ht="15.75" customHeight="1">
      <c r="A16" s="1768"/>
      <c r="B16" s="525">
        <v>9</v>
      </c>
      <c r="C16" s="159">
        <v>245</v>
      </c>
      <c r="D16" s="159">
        <v>226</v>
      </c>
      <c r="E16" s="912">
        <v>471</v>
      </c>
      <c r="F16" s="159">
        <v>215</v>
      </c>
      <c r="G16" s="159">
        <v>216</v>
      </c>
      <c r="H16" s="912">
        <v>431</v>
      </c>
      <c r="I16" s="159">
        <v>213</v>
      </c>
      <c r="J16" s="159">
        <v>201</v>
      </c>
      <c r="K16" s="912">
        <v>414</v>
      </c>
      <c r="L16" s="159">
        <v>224</v>
      </c>
      <c r="M16" s="159">
        <v>186</v>
      </c>
      <c r="N16" s="912">
        <v>410</v>
      </c>
      <c r="O16" s="159">
        <v>215</v>
      </c>
      <c r="P16" s="159">
        <v>197</v>
      </c>
      <c r="Q16" s="1324">
        <f t="shared" si="2"/>
        <v>412</v>
      </c>
    </row>
    <row r="17" spans="1:17" ht="15.75" customHeight="1" thickBot="1">
      <c r="A17" s="1768"/>
      <c r="B17" s="718" t="s">
        <v>114</v>
      </c>
      <c r="C17" s="1327">
        <v>965</v>
      </c>
      <c r="D17" s="1327">
        <v>896</v>
      </c>
      <c r="E17" s="1328">
        <v>1861</v>
      </c>
      <c r="F17" s="1327">
        <v>930</v>
      </c>
      <c r="G17" s="1327">
        <v>829</v>
      </c>
      <c r="H17" s="1328">
        <v>1759</v>
      </c>
      <c r="I17" s="1327">
        <v>903</v>
      </c>
      <c r="J17" s="1327">
        <v>836</v>
      </c>
      <c r="K17" s="1328">
        <v>1739</v>
      </c>
      <c r="L17" s="1327">
        <v>873</v>
      </c>
      <c r="M17" s="1327">
        <v>759</v>
      </c>
      <c r="N17" s="1328">
        <v>1632</v>
      </c>
      <c r="O17" s="1325">
        <f>SUM(O12:O16)</f>
        <v>871</v>
      </c>
      <c r="P17" s="1325">
        <f t="shared" ref="P17:Q17" si="3">SUM(P12:P16)</f>
        <v>754</v>
      </c>
      <c r="Q17" s="1326">
        <f t="shared" si="3"/>
        <v>1625</v>
      </c>
    </row>
    <row r="18" spans="1:17" ht="15" customHeight="1" thickBot="1">
      <c r="A18" s="1768"/>
      <c r="B18" s="723" t="s">
        <v>115</v>
      </c>
      <c r="C18" s="913">
        <v>1436</v>
      </c>
      <c r="D18" s="913">
        <v>1291</v>
      </c>
      <c r="E18" s="914">
        <v>2727</v>
      </c>
      <c r="F18" s="913">
        <v>1377</v>
      </c>
      <c r="G18" s="913">
        <v>1248</v>
      </c>
      <c r="H18" s="914">
        <v>2625</v>
      </c>
      <c r="I18" s="913">
        <v>1338</v>
      </c>
      <c r="J18" s="913">
        <v>1268</v>
      </c>
      <c r="K18" s="914">
        <v>2606</v>
      </c>
      <c r="L18" s="913">
        <v>1281</v>
      </c>
      <c r="M18" s="913">
        <v>1170</v>
      </c>
      <c r="N18" s="914">
        <v>2451</v>
      </c>
      <c r="O18" s="913">
        <f>O11+O17</f>
        <v>1323</v>
      </c>
      <c r="P18" s="913">
        <f t="shared" ref="P18:Q18" si="4">P11+P17</f>
        <v>1188</v>
      </c>
      <c r="Q18" s="914">
        <f t="shared" si="4"/>
        <v>2511</v>
      </c>
    </row>
    <row r="19" spans="1:17" ht="15.75" customHeight="1">
      <c r="A19" s="1768"/>
      <c r="B19" s="525">
        <v>10</v>
      </c>
      <c r="C19" s="159">
        <v>297</v>
      </c>
      <c r="D19" s="159">
        <v>252</v>
      </c>
      <c r="E19" s="912">
        <v>549</v>
      </c>
      <c r="F19" s="159">
        <v>266</v>
      </c>
      <c r="G19" s="159">
        <v>239</v>
      </c>
      <c r="H19" s="912">
        <v>505</v>
      </c>
      <c r="I19" s="159">
        <v>248</v>
      </c>
      <c r="J19" s="159">
        <v>249</v>
      </c>
      <c r="K19" s="912">
        <v>497</v>
      </c>
      <c r="L19" s="159">
        <v>210</v>
      </c>
      <c r="M19" s="159">
        <v>223</v>
      </c>
      <c r="N19" s="912">
        <v>433</v>
      </c>
      <c r="O19" s="159">
        <v>239</v>
      </c>
      <c r="P19" s="159">
        <v>197</v>
      </c>
      <c r="Q19" s="912">
        <f t="shared" ref="Q19:Q29" si="5">O19+P19</f>
        <v>436</v>
      </c>
    </row>
    <row r="20" spans="1:17" ht="15.75" customHeight="1">
      <c r="A20" s="1768"/>
      <c r="B20" s="525">
        <v>11</v>
      </c>
      <c r="C20" s="159">
        <v>320</v>
      </c>
      <c r="D20" s="159">
        <v>266</v>
      </c>
      <c r="E20" s="912">
        <v>586</v>
      </c>
      <c r="F20" s="159">
        <v>309</v>
      </c>
      <c r="G20" s="159">
        <v>264</v>
      </c>
      <c r="H20" s="912">
        <v>573</v>
      </c>
      <c r="I20" s="159">
        <v>280</v>
      </c>
      <c r="J20" s="159">
        <v>267</v>
      </c>
      <c r="K20" s="912">
        <v>547</v>
      </c>
      <c r="L20" s="159">
        <v>241</v>
      </c>
      <c r="M20" s="159">
        <v>256</v>
      </c>
      <c r="N20" s="912">
        <v>497</v>
      </c>
      <c r="O20" s="159">
        <v>247</v>
      </c>
      <c r="P20" s="159">
        <v>259</v>
      </c>
      <c r="Q20" s="912">
        <f t="shared" si="5"/>
        <v>506</v>
      </c>
    </row>
    <row r="21" spans="1:17" ht="15" customHeight="1">
      <c r="A21" s="1768"/>
      <c r="B21" s="525">
        <v>12</v>
      </c>
      <c r="C21" s="159">
        <v>303</v>
      </c>
      <c r="D21" s="159">
        <v>302</v>
      </c>
      <c r="E21" s="912">
        <v>605</v>
      </c>
      <c r="F21" s="159">
        <v>350</v>
      </c>
      <c r="G21" s="159">
        <v>275</v>
      </c>
      <c r="H21" s="912">
        <v>625</v>
      </c>
      <c r="I21" s="159">
        <v>323</v>
      </c>
      <c r="J21" s="159">
        <v>294</v>
      </c>
      <c r="K21" s="912">
        <v>617</v>
      </c>
      <c r="L21" s="159">
        <v>290</v>
      </c>
      <c r="M21" s="159">
        <v>280</v>
      </c>
      <c r="N21" s="912">
        <v>570</v>
      </c>
      <c r="O21" s="159">
        <v>258</v>
      </c>
      <c r="P21" s="159">
        <v>266</v>
      </c>
      <c r="Q21" s="912">
        <f t="shared" si="5"/>
        <v>524</v>
      </c>
    </row>
    <row r="22" spans="1:17" ht="14.25" customHeight="1">
      <c r="A22" s="1768"/>
      <c r="B22" s="525">
        <v>13</v>
      </c>
      <c r="C22" s="159">
        <v>407</v>
      </c>
      <c r="D22" s="159">
        <v>336</v>
      </c>
      <c r="E22" s="912">
        <v>743</v>
      </c>
      <c r="F22" s="159">
        <v>311</v>
      </c>
      <c r="G22" s="159">
        <v>315</v>
      </c>
      <c r="H22" s="912">
        <v>626</v>
      </c>
      <c r="I22" s="159">
        <v>381</v>
      </c>
      <c r="J22" s="159">
        <v>290</v>
      </c>
      <c r="K22" s="912">
        <v>671</v>
      </c>
      <c r="L22" s="159">
        <v>331</v>
      </c>
      <c r="M22" s="159">
        <v>289</v>
      </c>
      <c r="N22" s="912">
        <v>620</v>
      </c>
      <c r="O22" s="159">
        <v>319</v>
      </c>
      <c r="P22" s="159">
        <v>310</v>
      </c>
      <c r="Q22" s="912">
        <f t="shared" si="5"/>
        <v>629</v>
      </c>
    </row>
    <row r="23" spans="1:17" ht="15.75" customHeight="1">
      <c r="A23" s="1768"/>
      <c r="B23" s="525">
        <v>14</v>
      </c>
      <c r="C23" s="159">
        <v>428</v>
      </c>
      <c r="D23" s="159">
        <v>361</v>
      </c>
      <c r="E23" s="912">
        <v>789</v>
      </c>
      <c r="F23" s="159">
        <v>399</v>
      </c>
      <c r="G23" s="159">
        <v>331</v>
      </c>
      <c r="H23" s="1324">
        <v>730</v>
      </c>
      <c r="I23" s="159">
        <v>341</v>
      </c>
      <c r="J23" s="159">
        <v>330</v>
      </c>
      <c r="K23" s="1324">
        <v>671</v>
      </c>
      <c r="L23" s="159">
        <v>403</v>
      </c>
      <c r="M23" s="159">
        <v>310</v>
      </c>
      <c r="N23" s="1324">
        <v>713</v>
      </c>
      <c r="O23" s="159">
        <v>359</v>
      </c>
      <c r="P23" s="159">
        <v>329</v>
      </c>
      <c r="Q23" s="1324">
        <f t="shared" si="5"/>
        <v>688</v>
      </c>
    </row>
    <row r="24" spans="1:17" ht="15" customHeight="1">
      <c r="A24" s="1768"/>
      <c r="B24" s="725" t="s">
        <v>116</v>
      </c>
      <c r="C24" s="1325">
        <v>1755</v>
      </c>
      <c r="D24" s="1325">
        <v>1517</v>
      </c>
      <c r="E24" s="1326">
        <v>3272</v>
      </c>
      <c r="F24" s="1325">
        <v>1635</v>
      </c>
      <c r="G24" s="1325">
        <v>1424</v>
      </c>
      <c r="H24" s="1493">
        <v>3059</v>
      </c>
      <c r="I24" s="1325">
        <v>1573</v>
      </c>
      <c r="J24" s="1325">
        <v>1430</v>
      </c>
      <c r="K24" s="1493">
        <v>3003</v>
      </c>
      <c r="L24" s="1325">
        <v>1475</v>
      </c>
      <c r="M24" s="1325">
        <v>1358</v>
      </c>
      <c r="N24" s="1493">
        <v>2833</v>
      </c>
      <c r="O24" s="1325">
        <f>SUM(O19:O23)</f>
        <v>1422</v>
      </c>
      <c r="P24" s="1325">
        <f t="shared" ref="P24:Q24" si="6">SUM(P19:P23)</f>
        <v>1361</v>
      </c>
      <c r="Q24" s="1326">
        <f t="shared" si="6"/>
        <v>2783</v>
      </c>
    </row>
    <row r="25" spans="1:17" ht="14.25" customHeight="1">
      <c r="A25" s="1768"/>
      <c r="B25" s="525">
        <v>15</v>
      </c>
      <c r="C25" s="159">
        <v>332</v>
      </c>
      <c r="D25" s="159">
        <v>342</v>
      </c>
      <c r="E25" s="912">
        <v>674</v>
      </c>
      <c r="F25" s="159">
        <v>305</v>
      </c>
      <c r="G25" s="159">
        <v>310</v>
      </c>
      <c r="H25" s="1329">
        <v>615</v>
      </c>
      <c r="I25" s="159">
        <v>327</v>
      </c>
      <c r="J25" s="159">
        <v>310</v>
      </c>
      <c r="K25" s="1329">
        <v>637</v>
      </c>
      <c r="L25" s="159">
        <v>277</v>
      </c>
      <c r="M25" s="159">
        <v>283</v>
      </c>
      <c r="N25" s="1329">
        <v>560</v>
      </c>
      <c r="O25" s="159">
        <v>310</v>
      </c>
      <c r="P25" s="159">
        <v>257</v>
      </c>
      <c r="Q25" s="912">
        <f t="shared" si="5"/>
        <v>567</v>
      </c>
    </row>
    <row r="26" spans="1:17" ht="15.75" customHeight="1">
      <c r="A26" s="1768"/>
      <c r="B26" s="525">
        <v>16</v>
      </c>
      <c r="C26" s="159">
        <v>338</v>
      </c>
      <c r="D26" s="159">
        <v>339</v>
      </c>
      <c r="E26" s="912">
        <v>677</v>
      </c>
      <c r="F26" s="159">
        <v>303</v>
      </c>
      <c r="G26" s="159">
        <v>327</v>
      </c>
      <c r="H26" s="912">
        <v>630</v>
      </c>
      <c r="I26" s="159">
        <v>295</v>
      </c>
      <c r="J26" s="159">
        <v>311</v>
      </c>
      <c r="K26" s="912">
        <v>606</v>
      </c>
      <c r="L26" s="159">
        <v>291</v>
      </c>
      <c r="M26" s="159">
        <v>294</v>
      </c>
      <c r="N26" s="912">
        <v>585</v>
      </c>
      <c r="O26" s="159">
        <v>222</v>
      </c>
      <c r="P26" s="159">
        <v>271</v>
      </c>
      <c r="Q26" s="912">
        <f t="shared" si="5"/>
        <v>493</v>
      </c>
    </row>
    <row r="27" spans="1:17" ht="14.25" customHeight="1">
      <c r="A27" s="1768"/>
      <c r="B27" s="525">
        <v>17</v>
      </c>
      <c r="C27" s="159">
        <v>284</v>
      </c>
      <c r="D27" s="159">
        <v>289</v>
      </c>
      <c r="E27" s="912">
        <v>573</v>
      </c>
      <c r="F27" s="159">
        <v>261</v>
      </c>
      <c r="G27" s="159">
        <v>281</v>
      </c>
      <c r="H27" s="912">
        <v>542</v>
      </c>
      <c r="I27" s="159">
        <v>248</v>
      </c>
      <c r="J27" s="159">
        <v>280</v>
      </c>
      <c r="K27" s="912">
        <v>528</v>
      </c>
      <c r="L27" s="159">
        <v>238</v>
      </c>
      <c r="M27" s="159">
        <v>258</v>
      </c>
      <c r="N27" s="912">
        <v>496</v>
      </c>
      <c r="O27" s="159">
        <v>219</v>
      </c>
      <c r="P27" s="159">
        <v>233</v>
      </c>
      <c r="Q27" s="912">
        <f t="shared" si="5"/>
        <v>452</v>
      </c>
    </row>
    <row r="28" spans="1:17" ht="15.75" customHeight="1">
      <c r="A28" s="1768"/>
      <c r="B28" s="525">
        <v>18</v>
      </c>
      <c r="C28" s="159">
        <v>200</v>
      </c>
      <c r="D28" s="159">
        <v>198</v>
      </c>
      <c r="E28" s="912">
        <v>398</v>
      </c>
      <c r="F28" s="159">
        <v>163</v>
      </c>
      <c r="G28" s="159">
        <v>170</v>
      </c>
      <c r="H28" s="912">
        <v>333</v>
      </c>
      <c r="I28" s="159">
        <v>184</v>
      </c>
      <c r="J28" s="159">
        <v>195</v>
      </c>
      <c r="K28" s="912">
        <v>379</v>
      </c>
      <c r="L28" s="159">
        <v>150</v>
      </c>
      <c r="M28" s="159">
        <v>164</v>
      </c>
      <c r="N28" s="912">
        <v>314</v>
      </c>
      <c r="O28" s="159">
        <v>126</v>
      </c>
      <c r="P28" s="159">
        <v>148</v>
      </c>
      <c r="Q28" s="912">
        <f t="shared" si="5"/>
        <v>274</v>
      </c>
    </row>
    <row r="29" spans="1:17" ht="13.5" customHeight="1">
      <c r="A29" s="1768"/>
      <c r="B29" s="525">
        <v>19</v>
      </c>
      <c r="C29" s="159">
        <v>119</v>
      </c>
      <c r="D29" s="159">
        <v>98</v>
      </c>
      <c r="E29" s="912">
        <v>217</v>
      </c>
      <c r="F29" s="159">
        <v>94</v>
      </c>
      <c r="G29" s="159">
        <v>92</v>
      </c>
      <c r="H29" s="1324">
        <v>186</v>
      </c>
      <c r="I29" s="159">
        <v>101</v>
      </c>
      <c r="J29" s="159">
        <v>91</v>
      </c>
      <c r="K29" s="1324">
        <v>192</v>
      </c>
      <c r="L29" s="159">
        <v>84</v>
      </c>
      <c r="M29" s="159">
        <v>85</v>
      </c>
      <c r="N29" s="1324">
        <v>169</v>
      </c>
      <c r="O29" s="159">
        <v>55</v>
      </c>
      <c r="P29" s="159">
        <v>59</v>
      </c>
      <c r="Q29" s="1324">
        <f t="shared" si="5"/>
        <v>114</v>
      </c>
    </row>
    <row r="30" spans="1:17" ht="15.75" customHeight="1" thickBot="1">
      <c r="A30" s="1768"/>
      <c r="B30" s="718" t="s">
        <v>117</v>
      </c>
      <c r="C30" s="1327">
        <v>1273</v>
      </c>
      <c r="D30" s="1327">
        <v>1266</v>
      </c>
      <c r="E30" s="1328">
        <v>2539</v>
      </c>
      <c r="F30" s="1327">
        <v>1126</v>
      </c>
      <c r="G30" s="1327">
        <v>1180</v>
      </c>
      <c r="H30" s="1493">
        <v>2306</v>
      </c>
      <c r="I30" s="1327">
        <v>1155</v>
      </c>
      <c r="J30" s="1327">
        <v>1187</v>
      </c>
      <c r="K30" s="1493">
        <v>2342</v>
      </c>
      <c r="L30" s="1327">
        <v>1040</v>
      </c>
      <c r="M30" s="1327">
        <v>1084</v>
      </c>
      <c r="N30" s="1493">
        <v>2124</v>
      </c>
      <c r="O30" s="1325">
        <f>SUM(O25:O29)</f>
        <v>932</v>
      </c>
      <c r="P30" s="1325">
        <f t="shared" ref="P30:Q30" si="7">SUM(P25:P29)</f>
        <v>968</v>
      </c>
      <c r="Q30" s="1326">
        <f t="shared" si="7"/>
        <v>1900</v>
      </c>
    </row>
    <row r="31" spans="1:17" ht="15.75" customHeight="1" thickBot="1">
      <c r="A31" s="1768"/>
      <c r="B31" s="1330" t="s">
        <v>122</v>
      </c>
      <c r="C31" s="1331">
        <v>3028</v>
      </c>
      <c r="D31" s="1331">
        <v>2783</v>
      </c>
      <c r="E31" s="962">
        <v>5811</v>
      </c>
      <c r="F31" s="1331">
        <v>2761</v>
      </c>
      <c r="G31" s="1331">
        <v>2604</v>
      </c>
      <c r="H31" s="962">
        <v>5365</v>
      </c>
      <c r="I31" s="1331">
        <v>2728</v>
      </c>
      <c r="J31" s="1331">
        <v>2617</v>
      </c>
      <c r="K31" s="962">
        <v>5345</v>
      </c>
      <c r="L31" s="1331">
        <v>2515</v>
      </c>
      <c r="M31" s="1331">
        <v>2442</v>
      </c>
      <c r="N31" s="962">
        <v>4957</v>
      </c>
      <c r="O31" s="1331">
        <f>O24+O30</f>
        <v>2354</v>
      </c>
      <c r="P31" s="1331">
        <f t="shared" ref="P31:Q31" si="8">P24+P30</f>
        <v>2329</v>
      </c>
      <c r="Q31" s="962">
        <f t="shared" si="8"/>
        <v>4683</v>
      </c>
    </row>
    <row r="32" spans="1:17" ht="15.75" customHeight="1" thickTop="1" thickBot="1">
      <c r="A32" s="1768"/>
      <c r="B32" s="892" t="s">
        <v>102</v>
      </c>
      <c r="C32" s="1332">
        <v>4464</v>
      </c>
      <c r="D32" s="1332">
        <v>4074</v>
      </c>
      <c r="E32" s="1333">
        <v>8538</v>
      </c>
      <c r="F32" s="1332">
        <v>4138</v>
      </c>
      <c r="G32" s="1332">
        <v>3852</v>
      </c>
      <c r="H32" s="1333">
        <v>7990</v>
      </c>
      <c r="I32" s="1332">
        <v>4066</v>
      </c>
      <c r="J32" s="1332">
        <v>3885</v>
      </c>
      <c r="K32" s="1333">
        <v>7951</v>
      </c>
      <c r="L32" s="1332">
        <v>3796</v>
      </c>
      <c r="M32" s="1332">
        <v>3612</v>
      </c>
      <c r="N32" s="1333">
        <v>7408</v>
      </c>
      <c r="O32" s="1332">
        <f>O18+O31</f>
        <v>3677</v>
      </c>
      <c r="P32" s="1332">
        <f>P18+P31</f>
        <v>3517</v>
      </c>
      <c r="Q32" s="1333">
        <f>Q18+Q31</f>
        <v>7194</v>
      </c>
    </row>
    <row r="33" spans="1:17" s="1055" customFormat="1" ht="17.25" customHeight="1" thickTop="1">
      <c r="A33" s="1768"/>
      <c r="B33" s="1544" t="s">
        <v>859</v>
      </c>
      <c r="C33" s="491"/>
      <c r="D33" s="491"/>
      <c r="E33" s="491"/>
      <c r="F33" s="491"/>
      <c r="G33" s="491"/>
      <c r="H33" s="491"/>
      <c r="I33" s="491"/>
      <c r="J33" s="491"/>
      <c r="K33" s="491"/>
      <c r="L33" s="491"/>
      <c r="M33" s="491"/>
      <c r="N33" s="491"/>
      <c r="O33" s="491"/>
      <c r="P33" s="491"/>
      <c r="Q33" s="491"/>
    </row>
    <row r="34" spans="1:17" ht="12.75" customHeight="1">
      <c r="A34" s="1768"/>
      <c r="B34" s="554" t="s">
        <v>88</v>
      </c>
      <c r="C34" s="1"/>
      <c r="D34" s="1"/>
      <c r="E34" s="1"/>
      <c r="F34" s="1"/>
      <c r="G34" s="1"/>
      <c r="H34" s="1"/>
      <c r="I34" s="1"/>
      <c r="J34" s="1"/>
      <c r="K34" s="1"/>
      <c r="L34" s="1"/>
      <c r="M34" s="1"/>
      <c r="N34" s="1"/>
      <c r="O34" s="1"/>
      <c r="P34" s="1"/>
      <c r="Q34" s="1"/>
    </row>
    <row r="35" spans="1:17">
      <c r="B35" s="228"/>
    </row>
  </sheetData>
  <mergeCells count="2">
    <mergeCell ref="A1:B1"/>
    <mergeCell ref="A2:A34"/>
  </mergeCells>
  <hyperlinks>
    <hyperlink ref="A1:B1" location="CONTENTS!A1" display="Back to contents" xr:uid="{00000000-0004-0000-2800-000000000000}"/>
  </hyperlinks>
  <pageMargins left="0.4" right="0.4" top="0.4" bottom="0.4" header="0.22" footer="0.22"/>
  <pageSetup paperSize="9" orientation="landscape" horizontalDpi="4294967294" verticalDpi="4294967294"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A1:Q34"/>
  <sheetViews>
    <sheetView workbookViewId="0">
      <selection sqref="A1:B1"/>
    </sheetView>
  </sheetViews>
  <sheetFormatPr defaultColWidth="10" defaultRowHeight="12.75"/>
  <cols>
    <col min="1" max="1" width="5.7109375" style="228" customWidth="1"/>
    <col min="2" max="2" width="11.7109375" style="228" customWidth="1"/>
    <col min="3" max="17" width="8.140625" style="228" customWidth="1"/>
  </cols>
  <sheetData>
    <row r="1" spans="1:17" ht="15.75">
      <c r="A1" s="1734" t="s">
        <v>3</v>
      </c>
      <c r="B1" s="1734"/>
      <c r="C1" s="699"/>
      <c r="D1" s="699"/>
      <c r="E1" s="699"/>
      <c r="F1" s="699"/>
      <c r="G1" s="699"/>
      <c r="H1" s="699"/>
      <c r="I1" s="699"/>
      <c r="J1" s="699"/>
      <c r="K1" s="699"/>
      <c r="L1" s="699"/>
      <c r="M1" s="699"/>
      <c r="N1" s="699"/>
      <c r="O1" s="699"/>
      <c r="P1" s="699"/>
      <c r="Q1" s="699"/>
    </row>
    <row r="2" spans="1:17" ht="17.25" customHeight="1">
      <c r="A2" s="1802"/>
      <c r="B2" s="700" t="s">
        <v>634</v>
      </c>
      <c r="C2" s="701"/>
      <c r="D2" s="701"/>
      <c r="E2" s="701"/>
      <c r="F2" s="701"/>
      <c r="G2" s="701"/>
      <c r="H2" s="701"/>
      <c r="I2" s="701"/>
      <c r="J2" s="701"/>
      <c r="K2" s="701"/>
      <c r="L2" s="701"/>
      <c r="M2" s="701"/>
      <c r="N2" s="701"/>
      <c r="O2" s="701"/>
      <c r="P2" s="701"/>
      <c r="Q2" s="701"/>
    </row>
    <row r="3" spans="1:17" ht="15.75" thickBot="1">
      <c r="A3" s="1802"/>
      <c r="B3" s="700" t="s">
        <v>708</v>
      </c>
      <c r="C3" s="701"/>
      <c r="D3" s="701"/>
      <c r="E3" s="701"/>
      <c r="F3" s="701"/>
      <c r="G3" s="701"/>
      <c r="H3" s="701"/>
      <c r="I3" s="701"/>
      <c r="J3" s="701"/>
      <c r="K3" s="701"/>
      <c r="L3" s="701"/>
      <c r="M3" s="701"/>
      <c r="N3" s="701"/>
      <c r="O3" s="701"/>
      <c r="P3" s="701"/>
      <c r="Q3" s="701"/>
    </row>
    <row r="4" spans="1:17" ht="17.45" customHeight="1" thickBot="1">
      <c r="A4" s="1802"/>
      <c r="B4" s="1334" t="s">
        <v>150</v>
      </c>
      <c r="C4" s="1335"/>
      <c r="D4" s="1336" t="s">
        <v>73</v>
      </c>
      <c r="E4" s="1337"/>
      <c r="F4" s="1335"/>
      <c r="G4" s="1336" t="s">
        <v>54</v>
      </c>
      <c r="H4" s="1337"/>
      <c r="I4" s="1335"/>
      <c r="J4" s="1336" t="s">
        <v>481</v>
      </c>
      <c r="K4" s="1337"/>
      <c r="L4" s="1335"/>
      <c r="M4" s="1336" t="s">
        <v>686</v>
      </c>
      <c r="N4" s="1337"/>
      <c r="O4" s="1335"/>
      <c r="P4" s="1336" t="s">
        <v>694</v>
      </c>
      <c r="Q4" s="1337"/>
    </row>
    <row r="5" spans="1:17" ht="31.15" customHeight="1" thickBot="1">
      <c r="A5" s="1802"/>
      <c r="B5" s="1338" t="s">
        <v>5</v>
      </c>
      <c r="C5" s="1339" t="s">
        <v>0</v>
      </c>
      <c r="D5" s="1339" t="s">
        <v>1</v>
      </c>
      <c r="E5" s="14" t="s">
        <v>2</v>
      </c>
      <c r="F5" s="1339" t="s">
        <v>0</v>
      </c>
      <c r="G5" s="1339" t="s">
        <v>1</v>
      </c>
      <c r="H5" s="14" t="s">
        <v>2</v>
      </c>
      <c r="I5" s="1339" t="s">
        <v>0</v>
      </c>
      <c r="J5" s="1339" t="s">
        <v>1</v>
      </c>
      <c r="K5" s="14" t="s">
        <v>2</v>
      </c>
      <c r="L5" s="1339" t="s">
        <v>0</v>
      </c>
      <c r="M5" s="1339" t="s">
        <v>1</v>
      </c>
      <c r="N5" s="14" t="s">
        <v>2</v>
      </c>
      <c r="O5" s="1339" t="s">
        <v>0</v>
      </c>
      <c r="P5" s="1339" t="s">
        <v>1</v>
      </c>
      <c r="Q5" s="14" t="s">
        <v>2</v>
      </c>
    </row>
    <row r="6" spans="1:17" ht="14.25" customHeight="1">
      <c r="A6" s="1802"/>
      <c r="B6" s="1340" t="s">
        <v>112</v>
      </c>
      <c r="C6" s="1343">
        <v>44</v>
      </c>
      <c r="D6" s="1344">
        <v>38</v>
      </c>
      <c r="E6" s="1345">
        <v>82</v>
      </c>
      <c r="F6" s="1343">
        <v>42</v>
      </c>
      <c r="G6" s="1344">
        <v>43</v>
      </c>
      <c r="H6" s="1345">
        <v>85</v>
      </c>
      <c r="I6" s="1343">
        <v>39</v>
      </c>
      <c r="J6" s="1344">
        <v>52</v>
      </c>
      <c r="K6" s="1345">
        <v>91</v>
      </c>
      <c r="L6" s="1343">
        <v>35</v>
      </c>
      <c r="M6" s="1344">
        <v>22</v>
      </c>
      <c r="N6" s="1345">
        <v>57</v>
      </c>
      <c r="O6" s="159">
        <v>25</v>
      </c>
      <c r="P6" s="159">
        <v>27</v>
      </c>
      <c r="Q6" s="962">
        <f>O6+P6</f>
        <v>52</v>
      </c>
    </row>
    <row r="7" spans="1:17" ht="12.75" customHeight="1">
      <c r="A7" s="1802"/>
      <c r="B7" s="1340">
        <v>1</v>
      </c>
      <c r="C7" s="1346">
        <v>59</v>
      </c>
      <c r="D7" s="1341">
        <v>58</v>
      </c>
      <c r="E7" s="1342">
        <v>117</v>
      </c>
      <c r="F7" s="1346">
        <v>74</v>
      </c>
      <c r="G7" s="1341">
        <v>70</v>
      </c>
      <c r="H7" s="1342">
        <v>144</v>
      </c>
      <c r="I7" s="1346">
        <v>78</v>
      </c>
      <c r="J7" s="1341">
        <v>73</v>
      </c>
      <c r="K7" s="1342">
        <v>151</v>
      </c>
      <c r="L7" s="1346">
        <v>57</v>
      </c>
      <c r="M7" s="1341">
        <v>79</v>
      </c>
      <c r="N7" s="1342">
        <v>136</v>
      </c>
      <c r="O7" s="159">
        <v>88</v>
      </c>
      <c r="P7" s="159">
        <v>60</v>
      </c>
      <c r="Q7" s="912">
        <f t="shared" ref="Q7:Q10" si="0">O7+P7</f>
        <v>148</v>
      </c>
    </row>
    <row r="8" spans="1:17" ht="14.25" customHeight="1">
      <c r="A8" s="1802"/>
      <c r="B8" s="1340">
        <v>2</v>
      </c>
      <c r="C8" s="1346">
        <v>89</v>
      </c>
      <c r="D8" s="1341">
        <v>78</v>
      </c>
      <c r="E8" s="1342">
        <v>167</v>
      </c>
      <c r="F8" s="1346">
        <v>70</v>
      </c>
      <c r="G8" s="1341">
        <v>72</v>
      </c>
      <c r="H8" s="1342">
        <v>142</v>
      </c>
      <c r="I8" s="1346">
        <v>87</v>
      </c>
      <c r="J8" s="1341">
        <v>74</v>
      </c>
      <c r="K8" s="1342">
        <v>161</v>
      </c>
      <c r="L8" s="1346">
        <v>91</v>
      </c>
      <c r="M8" s="1341">
        <v>89</v>
      </c>
      <c r="N8" s="1342">
        <v>180</v>
      </c>
      <c r="O8" s="159">
        <v>76</v>
      </c>
      <c r="P8" s="159">
        <v>79</v>
      </c>
      <c r="Q8" s="912">
        <f t="shared" si="0"/>
        <v>155</v>
      </c>
    </row>
    <row r="9" spans="1:17" ht="14.25" customHeight="1">
      <c r="A9" s="1802"/>
      <c r="B9" s="1340">
        <v>3</v>
      </c>
      <c r="C9" s="1346">
        <v>110</v>
      </c>
      <c r="D9" s="1341">
        <v>90</v>
      </c>
      <c r="E9" s="1342">
        <v>200</v>
      </c>
      <c r="F9" s="1346">
        <v>98</v>
      </c>
      <c r="G9" s="1341">
        <v>94</v>
      </c>
      <c r="H9" s="1342">
        <v>192</v>
      </c>
      <c r="I9" s="1346">
        <v>83</v>
      </c>
      <c r="J9" s="1341">
        <v>85</v>
      </c>
      <c r="K9" s="1342">
        <v>168</v>
      </c>
      <c r="L9" s="1346">
        <v>97</v>
      </c>
      <c r="M9" s="1341">
        <v>78</v>
      </c>
      <c r="N9" s="1342">
        <v>175</v>
      </c>
      <c r="O9" s="159">
        <v>110</v>
      </c>
      <c r="P9" s="159">
        <v>111</v>
      </c>
      <c r="Q9" s="912">
        <f t="shared" si="0"/>
        <v>221</v>
      </c>
    </row>
    <row r="10" spans="1:17" ht="14.25" customHeight="1">
      <c r="A10" s="1802"/>
      <c r="B10" s="1340">
        <v>4</v>
      </c>
      <c r="C10" s="1346">
        <v>135</v>
      </c>
      <c r="D10" s="1341">
        <v>109</v>
      </c>
      <c r="E10" s="1342">
        <v>244</v>
      </c>
      <c r="F10" s="1346">
        <v>120</v>
      </c>
      <c r="G10" s="1341">
        <v>106</v>
      </c>
      <c r="H10" s="1342">
        <v>226</v>
      </c>
      <c r="I10" s="1346">
        <v>104</v>
      </c>
      <c r="J10" s="1341">
        <v>112</v>
      </c>
      <c r="K10" s="1342">
        <v>216</v>
      </c>
      <c r="L10" s="1346">
        <v>90</v>
      </c>
      <c r="M10" s="1341">
        <v>101</v>
      </c>
      <c r="N10" s="1342">
        <v>191</v>
      </c>
      <c r="O10" s="159">
        <v>113</v>
      </c>
      <c r="P10" s="159">
        <v>104</v>
      </c>
      <c r="Q10" s="1324">
        <f t="shared" si="0"/>
        <v>217</v>
      </c>
    </row>
    <row r="11" spans="1:17" ht="16.149999999999999" customHeight="1">
      <c r="A11" s="1802"/>
      <c r="B11" s="1347" t="s">
        <v>113</v>
      </c>
      <c r="C11" s="1350">
        <v>437</v>
      </c>
      <c r="D11" s="1348">
        <v>373</v>
      </c>
      <c r="E11" s="1349">
        <v>810</v>
      </c>
      <c r="F11" s="1351">
        <v>404</v>
      </c>
      <c r="G11" s="1348">
        <v>385</v>
      </c>
      <c r="H11" s="1349">
        <v>789</v>
      </c>
      <c r="I11" s="1351">
        <v>391</v>
      </c>
      <c r="J11" s="1348">
        <v>396</v>
      </c>
      <c r="K11" s="1349">
        <v>787</v>
      </c>
      <c r="L11" s="1351">
        <v>370</v>
      </c>
      <c r="M11" s="1348">
        <v>369</v>
      </c>
      <c r="N11" s="1349">
        <v>739</v>
      </c>
      <c r="O11" s="1325">
        <f>SUM(O6:O10)</f>
        <v>412</v>
      </c>
      <c r="P11" s="1325">
        <f t="shared" ref="P11:Q11" si="1">SUM(P6:P10)</f>
        <v>381</v>
      </c>
      <c r="Q11" s="1326">
        <f t="shared" si="1"/>
        <v>793</v>
      </c>
    </row>
    <row r="12" spans="1:17" ht="15" customHeight="1">
      <c r="A12" s="1802"/>
      <c r="B12" s="1340">
        <v>5</v>
      </c>
      <c r="C12" s="1346">
        <v>124</v>
      </c>
      <c r="D12" s="1341">
        <v>133</v>
      </c>
      <c r="E12" s="1342">
        <v>257</v>
      </c>
      <c r="F12" s="1346">
        <v>147</v>
      </c>
      <c r="G12" s="1341">
        <v>119</v>
      </c>
      <c r="H12" s="1342">
        <v>266</v>
      </c>
      <c r="I12" s="1346">
        <v>125</v>
      </c>
      <c r="J12" s="1341">
        <v>133</v>
      </c>
      <c r="K12" s="1342">
        <v>258</v>
      </c>
      <c r="L12" s="1346">
        <v>112</v>
      </c>
      <c r="M12" s="1341">
        <v>114</v>
      </c>
      <c r="N12" s="1342">
        <v>226</v>
      </c>
      <c r="O12" s="159">
        <v>99</v>
      </c>
      <c r="P12" s="159">
        <v>110</v>
      </c>
      <c r="Q12" s="912">
        <f>O12+P12</f>
        <v>209</v>
      </c>
    </row>
    <row r="13" spans="1:17" ht="13.5" customHeight="1">
      <c r="A13" s="1802"/>
      <c r="B13" s="1340">
        <v>6</v>
      </c>
      <c r="C13" s="1346">
        <v>169</v>
      </c>
      <c r="D13" s="1341">
        <v>142</v>
      </c>
      <c r="E13" s="1342">
        <v>311</v>
      </c>
      <c r="F13" s="1346">
        <v>142</v>
      </c>
      <c r="G13" s="1341">
        <v>148</v>
      </c>
      <c r="H13" s="1342">
        <v>290</v>
      </c>
      <c r="I13" s="1346">
        <v>156</v>
      </c>
      <c r="J13" s="1341">
        <v>124</v>
      </c>
      <c r="K13" s="1342">
        <v>280</v>
      </c>
      <c r="L13" s="1346">
        <v>131</v>
      </c>
      <c r="M13" s="1341">
        <v>131</v>
      </c>
      <c r="N13" s="1342">
        <v>262</v>
      </c>
      <c r="O13" s="159">
        <v>147</v>
      </c>
      <c r="P13" s="159">
        <v>124</v>
      </c>
      <c r="Q13" s="912">
        <f t="shared" ref="Q13:Q16" si="2">O13+P13</f>
        <v>271</v>
      </c>
    </row>
    <row r="14" spans="1:17" ht="15" customHeight="1">
      <c r="A14" s="1802"/>
      <c r="B14" s="1340">
        <v>7</v>
      </c>
      <c r="C14" s="1346">
        <v>191</v>
      </c>
      <c r="D14" s="1341">
        <v>173</v>
      </c>
      <c r="E14" s="1342">
        <v>364</v>
      </c>
      <c r="F14" s="1346">
        <v>186</v>
      </c>
      <c r="G14" s="1341">
        <v>150</v>
      </c>
      <c r="H14" s="1342">
        <v>336</v>
      </c>
      <c r="I14" s="1346">
        <v>157</v>
      </c>
      <c r="J14" s="1341">
        <v>167</v>
      </c>
      <c r="K14" s="1342">
        <v>324</v>
      </c>
      <c r="L14" s="1346">
        <v>176</v>
      </c>
      <c r="M14" s="1341">
        <v>129</v>
      </c>
      <c r="N14" s="1342">
        <v>305</v>
      </c>
      <c r="O14" s="159">
        <v>160</v>
      </c>
      <c r="P14" s="159">
        <v>146</v>
      </c>
      <c r="Q14" s="912">
        <f t="shared" si="2"/>
        <v>306</v>
      </c>
    </row>
    <row r="15" spans="1:17" ht="15" customHeight="1">
      <c r="A15" s="1802"/>
      <c r="B15" s="1340">
        <v>8</v>
      </c>
      <c r="C15" s="1346">
        <v>189</v>
      </c>
      <c r="D15" s="1341">
        <v>186</v>
      </c>
      <c r="E15" s="1342">
        <v>375</v>
      </c>
      <c r="F15" s="1346">
        <v>197</v>
      </c>
      <c r="G15" s="1341">
        <v>167</v>
      </c>
      <c r="H15" s="1342">
        <v>364</v>
      </c>
      <c r="I15" s="1346">
        <v>204</v>
      </c>
      <c r="J15" s="1341">
        <v>176</v>
      </c>
      <c r="K15" s="1342">
        <v>380</v>
      </c>
      <c r="L15" s="1346">
        <v>178</v>
      </c>
      <c r="M15" s="1341">
        <v>168</v>
      </c>
      <c r="N15" s="1342">
        <v>346</v>
      </c>
      <c r="O15" s="159">
        <v>191</v>
      </c>
      <c r="P15" s="159">
        <v>148</v>
      </c>
      <c r="Q15" s="912">
        <f t="shared" si="2"/>
        <v>339</v>
      </c>
    </row>
    <row r="16" spans="1:17" ht="15" customHeight="1">
      <c r="A16" s="1802"/>
      <c r="B16" s="1340">
        <v>9</v>
      </c>
      <c r="C16" s="1346">
        <v>238</v>
      </c>
      <c r="D16" s="1341">
        <v>218</v>
      </c>
      <c r="E16" s="1342">
        <v>456</v>
      </c>
      <c r="F16" s="1346">
        <v>204</v>
      </c>
      <c r="G16" s="1341">
        <v>206</v>
      </c>
      <c r="H16" s="1342">
        <v>410</v>
      </c>
      <c r="I16" s="1346">
        <v>202</v>
      </c>
      <c r="J16" s="1341">
        <v>194</v>
      </c>
      <c r="K16" s="1342">
        <v>396</v>
      </c>
      <c r="L16" s="1346">
        <v>215</v>
      </c>
      <c r="M16" s="1341">
        <v>177</v>
      </c>
      <c r="N16" s="1342">
        <v>392</v>
      </c>
      <c r="O16" s="159">
        <v>197</v>
      </c>
      <c r="P16" s="159">
        <v>186</v>
      </c>
      <c r="Q16" s="1324">
        <f t="shared" si="2"/>
        <v>383</v>
      </c>
    </row>
    <row r="17" spans="1:17" ht="16.149999999999999" customHeight="1" thickBot="1">
      <c r="A17" s="1802"/>
      <c r="B17" s="1352" t="s">
        <v>114</v>
      </c>
      <c r="C17" s="1355">
        <v>911</v>
      </c>
      <c r="D17" s="1353">
        <v>852</v>
      </c>
      <c r="E17" s="1354">
        <v>1763</v>
      </c>
      <c r="F17" s="1356">
        <v>876</v>
      </c>
      <c r="G17" s="1353">
        <v>790</v>
      </c>
      <c r="H17" s="1357">
        <v>1666</v>
      </c>
      <c r="I17" s="1356">
        <v>844</v>
      </c>
      <c r="J17" s="1353">
        <v>794</v>
      </c>
      <c r="K17" s="1357">
        <v>1638</v>
      </c>
      <c r="L17" s="1356">
        <v>812</v>
      </c>
      <c r="M17" s="1353">
        <v>719</v>
      </c>
      <c r="N17" s="1357">
        <v>1531</v>
      </c>
      <c r="O17" s="1325">
        <f>SUM(O12:O16)</f>
        <v>794</v>
      </c>
      <c r="P17" s="1325">
        <f t="shared" ref="P17:Q17" si="3">SUM(P12:P16)</f>
        <v>714</v>
      </c>
      <c r="Q17" s="1326">
        <f t="shared" si="3"/>
        <v>1508</v>
      </c>
    </row>
    <row r="18" spans="1:17" ht="16.149999999999999" customHeight="1" thickBot="1">
      <c r="A18" s="1802"/>
      <c r="B18" s="1358" t="s">
        <v>115</v>
      </c>
      <c r="C18" s="1361">
        <v>1348</v>
      </c>
      <c r="D18" s="1359">
        <v>1225</v>
      </c>
      <c r="E18" s="1360">
        <v>2573</v>
      </c>
      <c r="F18" s="1362">
        <v>1280</v>
      </c>
      <c r="G18" s="1359">
        <v>1175</v>
      </c>
      <c r="H18" s="1363">
        <v>2455</v>
      </c>
      <c r="I18" s="1362">
        <v>1235</v>
      </c>
      <c r="J18" s="1359">
        <v>1190</v>
      </c>
      <c r="K18" s="1363">
        <v>2425</v>
      </c>
      <c r="L18" s="1362">
        <v>1182</v>
      </c>
      <c r="M18" s="1359">
        <v>1088</v>
      </c>
      <c r="N18" s="1363">
        <v>2270</v>
      </c>
      <c r="O18" s="913">
        <f>O11+O17</f>
        <v>1206</v>
      </c>
      <c r="P18" s="913">
        <f t="shared" ref="P18:Q18" si="4">P11+P17</f>
        <v>1095</v>
      </c>
      <c r="Q18" s="914">
        <f t="shared" si="4"/>
        <v>2301</v>
      </c>
    </row>
    <row r="19" spans="1:17" ht="15" customHeight="1">
      <c r="A19" s="1802"/>
      <c r="B19" s="1340">
        <v>10</v>
      </c>
      <c r="C19" s="1346">
        <v>284</v>
      </c>
      <c r="D19" s="1341">
        <v>239</v>
      </c>
      <c r="E19" s="1342">
        <v>523</v>
      </c>
      <c r="F19" s="1346">
        <v>256</v>
      </c>
      <c r="G19" s="1341">
        <v>228</v>
      </c>
      <c r="H19" s="1342">
        <v>484</v>
      </c>
      <c r="I19" s="1346">
        <v>234</v>
      </c>
      <c r="J19" s="1341">
        <v>234</v>
      </c>
      <c r="K19" s="1342">
        <v>468</v>
      </c>
      <c r="L19" s="1346">
        <v>201</v>
      </c>
      <c r="M19" s="1341">
        <v>213</v>
      </c>
      <c r="N19" s="1342">
        <v>414</v>
      </c>
      <c r="O19" s="159">
        <v>228</v>
      </c>
      <c r="P19" s="159">
        <v>184</v>
      </c>
      <c r="Q19" s="912">
        <f t="shared" ref="Q19:Q29" si="5">O19+P19</f>
        <v>412</v>
      </c>
    </row>
    <row r="20" spans="1:17" ht="15" customHeight="1">
      <c r="A20" s="1802"/>
      <c r="B20" s="1340">
        <v>11</v>
      </c>
      <c r="C20" s="1346">
        <v>314</v>
      </c>
      <c r="D20" s="1341">
        <v>253</v>
      </c>
      <c r="E20" s="1342">
        <v>567</v>
      </c>
      <c r="F20" s="1346">
        <v>292</v>
      </c>
      <c r="G20" s="1341">
        <v>249</v>
      </c>
      <c r="H20" s="1342">
        <v>541</v>
      </c>
      <c r="I20" s="1346">
        <v>271</v>
      </c>
      <c r="J20" s="1341">
        <v>254</v>
      </c>
      <c r="K20" s="1342">
        <v>525</v>
      </c>
      <c r="L20" s="1346">
        <v>229</v>
      </c>
      <c r="M20" s="1341">
        <v>241</v>
      </c>
      <c r="N20" s="1342">
        <v>470</v>
      </c>
      <c r="O20" s="159">
        <v>234</v>
      </c>
      <c r="P20" s="159">
        <v>246</v>
      </c>
      <c r="Q20" s="912">
        <f t="shared" si="5"/>
        <v>480</v>
      </c>
    </row>
    <row r="21" spans="1:17" ht="12.75" customHeight="1">
      <c r="A21" s="1802"/>
      <c r="B21" s="1340">
        <v>12</v>
      </c>
      <c r="C21" s="1346">
        <v>287</v>
      </c>
      <c r="D21" s="1341">
        <v>288</v>
      </c>
      <c r="E21" s="1342">
        <v>575</v>
      </c>
      <c r="F21" s="1346">
        <v>343</v>
      </c>
      <c r="G21" s="1341">
        <v>259</v>
      </c>
      <c r="H21" s="1342">
        <v>602</v>
      </c>
      <c r="I21" s="1346">
        <v>308</v>
      </c>
      <c r="J21" s="1341">
        <v>282</v>
      </c>
      <c r="K21" s="1342">
        <v>590</v>
      </c>
      <c r="L21" s="1346">
        <v>281</v>
      </c>
      <c r="M21" s="1341">
        <v>264</v>
      </c>
      <c r="N21" s="1342">
        <v>545</v>
      </c>
      <c r="O21" s="159">
        <v>246</v>
      </c>
      <c r="P21" s="159">
        <v>250</v>
      </c>
      <c r="Q21" s="912">
        <f t="shared" si="5"/>
        <v>496</v>
      </c>
    </row>
    <row r="22" spans="1:17" ht="13.5" customHeight="1">
      <c r="A22" s="1802"/>
      <c r="B22" s="1340">
        <v>13</v>
      </c>
      <c r="C22" s="1346">
        <v>392</v>
      </c>
      <c r="D22" s="1341">
        <v>318</v>
      </c>
      <c r="E22" s="1342">
        <v>710</v>
      </c>
      <c r="F22" s="1346">
        <v>294</v>
      </c>
      <c r="G22" s="1341">
        <v>301</v>
      </c>
      <c r="H22" s="1342">
        <v>595</v>
      </c>
      <c r="I22" s="1346">
        <v>377</v>
      </c>
      <c r="J22" s="1341">
        <v>271</v>
      </c>
      <c r="K22" s="1342">
        <v>648</v>
      </c>
      <c r="L22" s="1346">
        <v>318</v>
      </c>
      <c r="M22" s="1341">
        <v>278</v>
      </c>
      <c r="N22" s="1342">
        <v>596</v>
      </c>
      <c r="O22" s="159">
        <v>300</v>
      </c>
      <c r="P22" s="159">
        <v>293</v>
      </c>
      <c r="Q22" s="912">
        <f t="shared" si="5"/>
        <v>593</v>
      </c>
    </row>
    <row r="23" spans="1:17" ht="13.5" customHeight="1">
      <c r="A23" s="1802"/>
      <c r="B23" s="1340">
        <v>14</v>
      </c>
      <c r="C23" s="1346">
        <v>412</v>
      </c>
      <c r="D23" s="1341">
        <v>345</v>
      </c>
      <c r="E23" s="1342">
        <v>757</v>
      </c>
      <c r="F23" s="1346">
        <v>382</v>
      </c>
      <c r="G23" s="1341">
        <v>314</v>
      </c>
      <c r="H23" s="1342">
        <v>696</v>
      </c>
      <c r="I23" s="1346">
        <v>324</v>
      </c>
      <c r="J23" s="1341">
        <v>311</v>
      </c>
      <c r="K23" s="1342">
        <v>635</v>
      </c>
      <c r="L23" s="1346">
        <v>396</v>
      </c>
      <c r="M23" s="1341">
        <v>289</v>
      </c>
      <c r="N23" s="1342">
        <v>685</v>
      </c>
      <c r="O23" s="159">
        <v>345</v>
      </c>
      <c r="P23" s="159">
        <v>313</v>
      </c>
      <c r="Q23" s="1324">
        <f t="shared" si="5"/>
        <v>658</v>
      </c>
    </row>
    <row r="24" spans="1:17" ht="16.149999999999999" customHeight="1">
      <c r="A24" s="1802"/>
      <c r="B24" s="1364" t="s">
        <v>116</v>
      </c>
      <c r="C24" s="1350">
        <v>1689</v>
      </c>
      <c r="D24" s="1348">
        <v>1443</v>
      </c>
      <c r="E24" s="1349">
        <v>3132</v>
      </c>
      <c r="F24" s="1351">
        <v>1567</v>
      </c>
      <c r="G24" s="1348">
        <v>1351</v>
      </c>
      <c r="H24" s="1365">
        <v>2918</v>
      </c>
      <c r="I24" s="1351">
        <v>1514</v>
      </c>
      <c r="J24" s="1348">
        <v>1352</v>
      </c>
      <c r="K24" s="1365">
        <v>2866</v>
      </c>
      <c r="L24" s="1351">
        <v>1425</v>
      </c>
      <c r="M24" s="1348">
        <v>1285</v>
      </c>
      <c r="N24" s="1365">
        <v>2710</v>
      </c>
      <c r="O24" s="1325">
        <f>SUM(O19:O23)</f>
        <v>1353</v>
      </c>
      <c r="P24" s="1325">
        <f t="shared" ref="P24:Q24" si="6">SUM(P19:P23)</f>
        <v>1286</v>
      </c>
      <c r="Q24" s="1326">
        <f t="shared" si="6"/>
        <v>2639</v>
      </c>
    </row>
    <row r="25" spans="1:17" ht="14.25" customHeight="1">
      <c r="A25" s="1802"/>
      <c r="B25" s="1340">
        <v>15</v>
      </c>
      <c r="C25" s="1346">
        <v>324</v>
      </c>
      <c r="D25" s="1341">
        <v>326</v>
      </c>
      <c r="E25" s="1342">
        <v>650</v>
      </c>
      <c r="F25" s="1346">
        <v>291</v>
      </c>
      <c r="G25" s="1341">
        <v>295</v>
      </c>
      <c r="H25" s="1342">
        <v>586</v>
      </c>
      <c r="I25" s="1346">
        <v>313</v>
      </c>
      <c r="J25" s="1341">
        <v>299</v>
      </c>
      <c r="K25" s="1342">
        <v>612</v>
      </c>
      <c r="L25" s="1346">
        <v>261</v>
      </c>
      <c r="M25" s="1341">
        <v>268</v>
      </c>
      <c r="N25" s="1342">
        <v>529</v>
      </c>
      <c r="O25" s="159">
        <v>302</v>
      </c>
      <c r="P25" s="159">
        <v>241</v>
      </c>
      <c r="Q25" s="912">
        <f t="shared" si="5"/>
        <v>543</v>
      </c>
    </row>
    <row r="26" spans="1:17" ht="15" customHeight="1">
      <c r="A26" s="1802"/>
      <c r="B26" s="1340">
        <v>16</v>
      </c>
      <c r="C26" s="1346">
        <v>331</v>
      </c>
      <c r="D26" s="1341">
        <v>318</v>
      </c>
      <c r="E26" s="1342">
        <v>649</v>
      </c>
      <c r="F26" s="1346">
        <v>292</v>
      </c>
      <c r="G26" s="1341">
        <v>311</v>
      </c>
      <c r="H26" s="1342">
        <v>603</v>
      </c>
      <c r="I26" s="1346">
        <v>280</v>
      </c>
      <c r="J26" s="1341">
        <v>297</v>
      </c>
      <c r="K26" s="1342">
        <v>577</v>
      </c>
      <c r="L26" s="1346">
        <v>275</v>
      </c>
      <c r="M26" s="1341">
        <v>282</v>
      </c>
      <c r="N26" s="1342">
        <v>557</v>
      </c>
      <c r="O26" s="159">
        <v>212</v>
      </c>
      <c r="P26" s="159">
        <v>254</v>
      </c>
      <c r="Q26" s="912">
        <f t="shared" si="5"/>
        <v>466</v>
      </c>
    </row>
    <row r="27" spans="1:17" ht="15" customHeight="1">
      <c r="A27" s="1802"/>
      <c r="B27" s="1340">
        <v>17</v>
      </c>
      <c r="C27" s="1346">
        <v>278</v>
      </c>
      <c r="D27" s="1341">
        <v>288</v>
      </c>
      <c r="E27" s="1342">
        <v>566</v>
      </c>
      <c r="F27" s="1346">
        <v>256</v>
      </c>
      <c r="G27" s="1341">
        <v>259</v>
      </c>
      <c r="H27" s="1342">
        <v>515</v>
      </c>
      <c r="I27" s="1346">
        <v>241</v>
      </c>
      <c r="J27" s="1341">
        <v>265</v>
      </c>
      <c r="K27" s="1342">
        <v>506</v>
      </c>
      <c r="L27" s="1346">
        <v>227</v>
      </c>
      <c r="M27" s="1341">
        <v>252</v>
      </c>
      <c r="N27" s="1342">
        <v>479</v>
      </c>
      <c r="O27" s="159">
        <v>207</v>
      </c>
      <c r="P27" s="159">
        <v>222</v>
      </c>
      <c r="Q27" s="912">
        <f t="shared" si="5"/>
        <v>429</v>
      </c>
    </row>
    <row r="28" spans="1:17" ht="13.5" customHeight="1">
      <c r="A28" s="1802"/>
      <c r="B28" s="1340">
        <v>18</v>
      </c>
      <c r="C28" s="1346">
        <v>194</v>
      </c>
      <c r="D28" s="1341">
        <v>194</v>
      </c>
      <c r="E28" s="1342">
        <v>388</v>
      </c>
      <c r="F28" s="1346">
        <v>159</v>
      </c>
      <c r="G28" s="1341">
        <v>168</v>
      </c>
      <c r="H28" s="1342">
        <v>327</v>
      </c>
      <c r="I28" s="1346">
        <v>177</v>
      </c>
      <c r="J28" s="1341">
        <v>181</v>
      </c>
      <c r="K28" s="1342">
        <v>358</v>
      </c>
      <c r="L28" s="1346">
        <v>149</v>
      </c>
      <c r="M28" s="1341">
        <v>153</v>
      </c>
      <c r="N28" s="1342">
        <v>302</v>
      </c>
      <c r="O28" s="159">
        <v>121</v>
      </c>
      <c r="P28" s="159">
        <v>144</v>
      </c>
      <c r="Q28" s="912">
        <f t="shared" si="5"/>
        <v>265</v>
      </c>
    </row>
    <row r="29" spans="1:17" ht="15" customHeight="1">
      <c r="A29" s="1802"/>
      <c r="B29" s="1340">
        <v>19</v>
      </c>
      <c r="C29" s="1346">
        <v>114</v>
      </c>
      <c r="D29" s="1341">
        <v>96</v>
      </c>
      <c r="E29" s="1342">
        <v>210</v>
      </c>
      <c r="F29" s="1346">
        <v>91</v>
      </c>
      <c r="G29" s="1341">
        <v>90</v>
      </c>
      <c r="H29" s="1342">
        <v>181</v>
      </c>
      <c r="I29" s="1346">
        <v>97</v>
      </c>
      <c r="J29" s="1341">
        <v>90</v>
      </c>
      <c r="K29" s="1342">
        <v>187</v>
      </c>
      <c r="L29" s="1346">
        <v>80</v>
      </c>
      <c r="M29" s="1341">
        <v>80</v>
      </c>
      <c r="N29" s="1342">
        <v>160</v>
      </c>
      <c r="O29" s="159">
        <v>55</v>
      </c>
      <c r="P29" s="159">
        <v>56</v>
      </c>
      <c r="Q29" s="1324">
        <f t="shared" si="5"/>
        <v>111</v>
      </c>
    </row>
    <row r="30" spans="1:17" ht="16.5" customHeight="1" thickBot="1">
      <c r="A30" s="1802"/>
      <c r="B30" s="1352" t="s">
        <v>117</v>
      </c>
      <c r="C30" s="1355">
        <v>1241</v>
      </c>
      <c r="D30" s="1353">
        <v>1222</v>
      </c>
      <c r="E30" s="1354">
        <v>2463</v>
      </c>
      <c r="F30" s="1356">
        <v>1089</v>
      </c>
      <c r="G30" s="1353">
        <v>1123</v>
      </c>
      <c r="H30" s="1357">
        <v>2212</v>
      </c>
      <c r="I30" s="1356">
        <v>1108</v>
      </c>
      <c r="J30" s="1353">
        <v>1132</v>
      </c>
      <c r="K30" s="1357">
        <v>2240</v>
      </c>
      <c r="L30" s="1356">
        <v>992</v>
      </c>
      <c r="M30" s="1353">
        <v>1035</v>
      </c>
      <c r="N30" s="1357">
        <v>2027</v>
      </c>
      <c r="O30" s="1325">
        <f>SUM(O25:O29)</f>
        <v>897</v>
      </c>
      <c r="P30" s="1325">
        <f t="shared" ref="P30:Q30" si="7">SUM(P25:P29)</f>
        <v>917</v>
      </c>
      <c r="Q30" s="1326">
        <f t="shared" si="7"/>
        <v>1814</v>
      </c>
    </row>
    <row r="31" spans="1:17" ht="18" customHeight="1" thickBot="1">
      <c r="A31" s="1802"/>
      <c r="B31" s="1366" t="s">
        <v>122</v>
      </c>
      <c r="C31" s="1369">
        <v>2930</v>
      </c>
      <c r="D31" s="1367">
        <v>2665</v>
      </c>
      <c r="E31" s="1368">
        <v>5595</v>
      </c>
      <c r="F31" s="1370">
        <v>2656</v>
      </c>
      <c r="G31" s="1367">
        <v>2474</v>
      </c>
      <c r="H31" s="1371">
        <v>5130</v>
      </c>
      <c r="I31" s="1370">
        <v>2622</v>
      </c>
      <c r="J31" s="1367">
        <v>2484</v>
      </c>
      <c r="K31" s="1371">
        <v>5106</v>
      </c>
      <c r="L31" s="1370">
        <v>2417</v>
      </c>
      <c r="M31" s="1367">
        <v>2320</v>
      </c>
      <c r="N31" s="1371">
        <v>4737</v>
      </c>
      <c r="O31" s="1331">
        <f>O24+O30</f>
        <v>2250</v>
      </c>
      <c r="P31" s="1331">
        <f t="shared" ref="P31:Q31" si="8">P24+P30</f>
        <v>2203</v>
      </c>
      <c r="Q31" s="962">
        <f t="shared" si="8"/>
        <v>4453</v>
      </c>
    </row>
    <row r="32" spans="1:17" ht="18" customHeight="1" thickTop="1" thickBot="1">
      <c r="A32" s="1802"/>
      <c r="B32" s="1372" t="s">
        <v>102</v>
      </c>
      <c r="C32" s="1375">
        <v>4278</v>
      </c>
      <c r="D32" s="1373">
        <v>3890</v>
      </c>
      <c r="E32" s="1374">
        <v>8168</v>
      </c>
      <c r="F32" s="1376">
        <v>3936</v>
      </c>
      <c r="G32" s="1373">
        <v>3649</v>
      </c>
      <c r="H32" s="1377">
        <v>7585</v>
      </c>
      <c r="I32" s="1376">
        <v>3857</v>
      </c>
      <c r="J32" s="1373">
        <v>3674</v>
      </c>
      <c r="K32" s="1377">
        <v>7531</v>
      </c>
      <c r="L32" s="1376">
        <v>3599</v>
      </c>
      <c r="M32" s="1373">
        <v>3408</v>
      </c>
      <c r="N32" s="1377">
        <v>7007</v>
      </c>
      <c r="O32" s="1332">
        <f>O18+O31</f>
        <v>3456</v>
      </c>
      <c r="P32" s="1332">
        <f>P18+P31</f>
        <v>3298</v>
      </c>
      <c r="Q32" s="1333">
        <f>Q18+Q31</f>
        <v>6754</v>
      </c>
    </row>
    <row r="33" spans="1:17" s="1055" customFormat="1" ht="19.5" customHeight="1" thickTop="1">
      <c r="A33" s="1802"/>
      <c r="B33" s="1651" t="s">
        <v>860</v>
      </c>
      <c r="C33" s="1652"/>
      <c r="D33" s="1652"/>
      <c r="E33" s="1652"/>
      <c r="F33" s="1652"/>
      <c r="G33" s="1652"/>
      <c r="H33" s="1652"/>
      <c r="I33" s="1652"/>
      <c r="J33" s="1652"/>
      <c r="K33" s="1652"/>
      <c r="L33" s="1652"/>
      <c r="M33" s="1652"/>
      <c r="N33" s="1652"/>
      <c r="O33" s="1652"/>
      <c r="P33" s="1652"/>
      <c r="Q33" s="1652"/>
    </row>
    <row r="34" spans="1:17" ht="15.75" customHeight="1">
      <c r="A34" s="1802"/>
      <c r="B34" s="554" t="s">
        <v>88</v>
      </c>
      <c r="C34" s="1"/>
      <c r="D34" s="1"/>
      <c r="E34" s="1"/>
      <c r="F34" s="1"/>
      <c r="G34" s="1"/>
      <c r="H34" s="1"/>
      <c r="I34" s="1"/>
      <c r="J34" s="1"/>
      <c r="K34" s="1"/>
      <c r="L34" s="1"/>
      <c r="M34" s="1"/>
      <c r="N34" s="1"/>
      <c r="O34" s="1"/>
      <c r="P34" s="1"/>
      <c r="Q34" s="1"/>
    </row>
  </sheetData>
  <mergeCells count="2">
    <mergeCell ref="A1:B1"/>
    <mergeCell ref="A2:A34"/>
  </mergeCells>
  <hyperlinks>
    <hyperlink ref="A1:B1" location="CONTENTS!A1" display="Back to contents" xr:uid="{00000000-0004-0000-2900-000000000000}"/>
  </hyperlinks>
  <pageMargins left="0.4" right="0.4" top="0.4" bottom="0.4" header="0.25" footer="0.12"/>
  <pageSetup paperSize="9" orientation="landscape" horizontalDpi="4294967294" verticalDpi="4294967294"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sheetPr>
  <dimension ref="A1:Q34"/>
  <sheetViews>
    <sheetView workbookViewId="0">
      <selection sqref="A1:B1"/>
    </sheetView>
  </sheetViews>
  <sheetFormatPr defaultColWidth="10" defaultRowHeight="15.75"/>
  <cols>
    <col min="1" max="1" width="3.7109375" style="2" customWidth="1"/>
    <col min="2" max="2" width="11.85546875" style="2" customWidth="1"/>
    <col min="3" max="17" width="8.28515625" style="2" customWidth="1"/>
  </cols>
  <sheetData>
    <row r="1" spans="1:17">
      <c r="A1" s="1734" t="s">
        <v>3</v>
      </c>
      <c r="B1" s="1734"/>
    </row>
    <row r="2" spans="1:17" ht="21" customHeight="1">
      <c r="A2" s="1768"/>
      <c r="B2" s="521" t="s">
        <v>635</v>
      </c>
      <c r="C2" s="1"/>
      <c r="D2" s="1"/>
      <c r="E2" s="1"/>
      <c r="F2" s="1"/>
      <c r="G2" s="1"/>
      <c r="H2" s="1"/>
      <c r="I2" s="1"/>
      <c r="J2" s="1"/>
      <c r="K2" s="1"/>
      <c r="L2" s="1"/>
      <c r="M2" s="1"/>
      <c r="N2" s="1"/>
      <c r="O2" s="1"/>
      <c r="P2" s="1"/>
      <c r="Q2" s="1"/>
    </row>
    <row r="3" spans="1:17" ht="21" customHeight="1" thickBot="1">
      <c r="A3" s="1768"/>
      <c r="B3" s="521" t="s">
        <v>720</v>
      </c>
      <c r="C3" s="1"/>
      <c r="D3" s="1"/>
      <c r="E3" s="1"/>
      <c r="F3" s="1"/>
      <c r="G3" s="1"/>
      <c r="H3" s="1"/>
      <c r="I3" s="1"/>
      <c r="J3" s="1"/>
      <c r="K3" s="1"/>
      <c r="L3" s="1"/>
      <c r="M3" s="1"/>
      <c r="N3" s="1"/>
      <c r="O3" s="1"/>
      <c r="P3" s="1"/>
      <c r="Q3" s="1"/>
    </row>
    <row r="4" spans="1:17" ht="16.5" customHeight="1" thickBot="1">
      <c r="A4" s="1768"/>
      <c r="B4" s="702" t="s">
        <v>150</v>
      </c>
      <c r="C4" s="522"/>
      <c r="D4" s="1635" t="s">
        <v>73</v>
      </c>
      <c r="E4" s="590"/>
      <c r="F4" s="703"/>
      <c r="G4" s="1645" t="s">
        <v>480</v>
      </c>
      <c r="H4" s="524"/>
      <c r="I4" s="703"/>
      <c r="J4" s="1645" t="s">
        <v>621</v>
      </c>
      <c r="K4" s="524"/>
      <c r="L4" s="703"/>
      <c r="M4" s="1645" t="s">
        <v>686</v>
      </c>
      <c r="N4" s="524"/>
      <c r="O4" s="703"/>
      <c r="P4" s="1645" t="s">
        <v>694</v>
      </c>
      <c r="Q4" s="524"/>
    </row>
    <row r="5" spans="1:17" ht="28.5" customHeight="1" thickBot="1">
      <c r="A5" s="1768"/>
      <c r="B5" s="704" t="s">
        <v>5</v>
      </c>
      <c r="C5" s="705" t="s">
        <v>0</v>
      </c>
      <c r="D5" s="235" t="s">
        <v>1</v>
      </c>
      <c r="E5" s="14" t="s">
        <v>2</v>
      </c>
      <c r="F5" s="705" t="s">
        <v>0</v>
      </c>
      <c r="G5" s="235" t="s">
        <v>1</v>
      </c>
      <c r="H5" s="475" t="s">
        <v>2</v>
      </c>
      <c r="I5" s="705" t="s">
        <v>0</v>
      </c>
      <c r="J5" s="235" t="s">
        <v>1</v>
      </c>
      <c r="K5" s="475" t="s">
        <v>2</v>
      </c>
      <c r="L5" s="705" t="s">
        <v>0</v>
      </c>
      <c r="M5" s="235" t="s">
        <v>1</v>
      </c>
      <c r="N5" s="475" t="s">
        <v>2</v>
      </c>
      <c r="O5" s="705" t="s">
        <v>0</v>
      </c>
      <c r="P5" s="235" t="s">
        <v>1</v>
      </c>
      <c r="Q5" s="475" t="s">
        <v>2</v>
      </c>
    </row>
    <row r="6" spans="1:17" ht="14.25" customHeight="1">
      <c r="A6" s="1768"/>
      <c r="B6" s="525" t="s">
        <v>112</v>
      </c>
      <c r="C6" s="706">
        <v>5</v>
      </c>
      <c r="D6" s="707">
        <v>2</v>
      </c>
      <c r="E6" s="708">
        <v>7</v>
      </c>
      <c r="F6" s="616">
        <v>2</v>
      </c>
      <c r="G6" s="321">
        <v>7</v>
      </c>
      <c r="H6" s="322">
        <v>9</v>
      </c>
      <c r="I6" s="616">
        <v>4</v>
      </c>
      <c r="J6" s="321">
        <v>5</v>
      </c>
      <c r="K6" s="322">
        <v>9</v>
      </c>
      <c r="L6" s="616">
        <v>2</v>
      </c>
      <c r="M6" s="321">
        <v>1</v>
      </c>
      <c r="N6" s="322">
        <v>3</v>
      </c>
      <c r="O6" s="159">
        <v>1</v>
      </c>
      <c r="P6" s="159">
        <v>5</v>
      </c>
      <c r="Q6" s="962">
        <f>O6+P6</f>
        <v>6</v>
      </c>
    </row>
    <row r="7" spans="1:17" ht="14.25" customHeight="1">
      <c r="A7" s="1768"/>
      <c r="B7" s="525">
        <v>1</v>
      </c>
      <c r="C7" s="320">
        <v>7</v>
      </c>
      <c r="D7" s="321">
        <v>5</v>
      </c>
      <c r="E7" s="709">
        <v>12</v>
      </c>
      <c r="F7" s="616">
        <v>7</v>
      </c>
      <c r="G7" s="321">
        <v>8</v>
      </c>
      <c r="H7" s="322">
        <v>15</v>
      </c>
      <c r="I7" s="616">
        <v>6</v>
      </c>
      <c r="J7" s="321">
        <v>9</v>
      </c>
      <c r="K7" s="322">
        <v>15</v>
      </c>
      <c r="L7" s="616">
        <v>7</v>
      </c>
      <c r="M7" s="321">
        <v>12</v>
      </c>
      <c r="N7" s="322">
        <v>19</v>
      </c>
      <c r="O7" s="159">
        <v>5</v>
      </c>
      <c r="P7" s="159">
        <v>8</v>
      </c>
      <c r="Q7" s="912">
        <f t="shared" ref="Q7:Q10" si="0">O7+P7</f>
        <v>13</v>
      </c>
    </row>
    <row r="8" spans="1:17" ht="14.25" customHeight="1">
      <c r="A8" s="1768"/>
      <c r="B8" s="525">
        <v>2</v>
      </c>
      <c r="C8" s="320">
        <v>6</v>
      </c>
      <c r="D8" s="321">
        <v>3</v>
      </c>
      <c r="E8" s="709">
        <v>9</v>
      </c>
      <c r="F8" s="616">
        <v>13</v>
      </c>
      <c r="G8" s="321">
        <v>7</v>
      </c>
      <c r="H8" s="322">
        <v>20</v>
      </c>
      <c r="I8" s="616">
        <v>8</v>
      </c>
      <c r="J8" s="321">
        <v>10</v>
      </c>
      <c r="K8" s="322">
        <v>18</v>
      </c>
      <c r="L8" s="616">
        <v>6</v>
      </c>
      <c r="M8" s="321">
        <v>10</v>
      </c>
      <c r="N8" s="322">
        <v>16</v>
      </c>
      <c r="O8" s="159">
        <v>10</v>
      </c>
      <c r="P8" s="159">
        <v>15</v>
      </c>
      <c r="Q8" s="912">
        <f t="shared" si="0"/>
        <v>25</v>
      </c>
    </row>
    <row r="9" spans="1:17" ht="14.25" customHeight="1">
      <c r="A9" s="1768"/>
      <c r="B9" s="525">
        <v>3</v>
      </c>
      <c r="C9" s="320">
        <v>9</v>
      </c>
      <c r="D9" s="321">
        <v>7</v>
      </c>
      <c r="E9" s="709">
        <v>16</v>
      </c>
      <c r="F9" s="616">
        <v>9</v>
      </c>
      <c r="G9" s="321">
        <v>3</v>
      </c>
      <c r="H9" s="322">
        <v>12</v>
      </c>
      <c r="I9" s="616">
        <v>13</v>
      </c>
      <c r="J9" s="321">
        <v>8</v>
      </c>
      <c r="K9" s="322">
        <v>21</v>
      </c>
      <c r="L9" s="616">
        <v>10</v>
      </c>
      <c r="M9" s="321">
        <v>12</v>
      </c>
      <c r="N9" s="322">
        <v>22</v>
      </c>
      <c r="O9" s="159">
        <v>11</v>
      </c>
      <c r="P9" s="159">
        <v>12</v>
      </c>
      <c r="Q9" s="912">
        <f t="shared" si="0"/>
        <v>23</v>
      </c>
    </row>
    <row r="10" spans="1:17" ht="14.25" customHeight="1">
      <c r="A10" s="1768"/>
      <c r="B10" s="525">
        <v>4</v>
      </c>
      <c r="C10" s="320">
        <v>7</v>
      </c>
      <c r="D10" s="321">
        <v>5</v>
      </c>
      <c r="E10" s="709">
        <v>12</v>
      </c>
      <c r="F10" s="710">
        <v>12</v>
      </c>
      <c r="G10" s="711">
        <v>9</v>
      </c>
      <c r="H10" s="712">
        <v>21</v>
      </c>
      <c r="I10" s="710">
        <v>13</v>
      </c>
      <c r="J10" s="711">
        <v>4</v>
      </c>
      <c r="K10" s="712">
        <v>17</v>
      </c>
      <c r="L10" s="710">
        <v>13</v>
      </c>
      <c r="M10" s="711">
        <v>7</v>
      </c>
      <c r="N10" s="712">
        <v>20</v>
      </c>
      <c r="O10" s="159">
        <v>13</v>
      </c>
      <c r="P10" s="159">
        <v>13</v>
      </c>
      <c r="Q10" s="1324">
        <f t="shared" si="0"/>
        <v>26</v>
      </c>
    </row>
    <row r="11" spans="1:17" ht="15" customHeight="1">
      <c r="A11" s="1768"/>
      <c r="B11" s="713" t="s">
        <v>113</v>
      </c>
      <c r="C11" s="714">
        <v>34</v>
      </c>
      <c r="D11" s="715">
        <v>22</v>
      </c>
      <c r="E11" s="716">
        <v>56</v>
      </c>
      <c r="F11" s="715">
        <v>43</v>
      </c>
      <c r="G11" s="715">
        <v>34</v>
      </c>
      <c r="H11" s="717">
        <v>77</v>
      </c>
      <c r="I11" s="715">
        <v>44</v>
      </c>
      <c r="J11" s="715">
        <v>36</v>
      </c>
      <c r="K11" s="717">
        <v>80</v>
      </c>
      <c r="L11" s="715">
        <v>38</v>
      </c>
      <c r="M11" s="715">
        <v>42</v>
      </c>
      <c r="N11" s="717">
        <v>80</v>
      </c>
      <c r="O11" s="1325">
        <f>SUM(O6:O10)</f>
        <v>40</v>
      </c>
      <c r="P11" s="1325">
        <f t="shared" ref="P11:Q11" si="1">SUM(P6:P10)</f>
        <v>53</v>
      </c>
      <c r="Q11" s="1326">
        <f t="shared" si="1"/>
        <v>93</v>
      </c>
    </row>
    <row r="12" spans="1:17" ht="14.25" customHeight="1">
      <c r="A12" s="1768"/>
      <c r="B12" s="525">
        <v>5</v>
      </c>
      <c r="C12" s="320">
        <v>11</v>
      </c>
      <c r="D12" s="321">
        <v>10</v>
      </c>
      <c r="E12" s="322">
        <v>21</v>
      </c>
      <c r="F12" s="320">
        <v>8</v>
      </c>
      <c r="G12" s="321">
        <v>6</v>
      </c>
      <c r="H12" s="322">
        <v>14</v>
      </c>
      <c r="I12" s="320">
        <v>12</v>
      </c>
      <c r="J12" s="321">
        <v>9</v>
      </c>
      <c r="K12" s="322">
        <v>21</v>
      </c>
      <c r="L12" s="320">
        <v>13</v>
      </c>
      <c r="M12" s="321">
        <v>4</v>
      </c>
      <c r="N12" s="322">
        <v>17</v>
      </c>
      <c r="O12" s="159">
        <v>14</v>
      </c>
      <c r="P12" s="159">
        <v>7</v>
      </c>
      <c r="Q12" s="912">
        <f>O12+P12</f>
        <v>21</v>
      </c>
    </row>
    <row r="13" spans="1:17" ht="14.25" customHeight="1">
      <c r="A13" s="1768"/>
      <c r="B13" s="525">
        <v>6</v>
      </c>
      <c r="C13" s="320">
        <v>11</v>
      </c>
      <c r="D13" s="321">
        <v>7</v>
      </c>
      <c r="E13" s="322">
        <v>18</v>
      </c>
      <c r="F13" s="320">
        <v>13</v>
      </c>
      <c r="G13" s="321">
        <v>9</v>
      </c>
      <c r="H13" s="322">
        <v>22</v>
      </c>
      <c r="I13" s="320">
        <v>10</v>
      </c>
      <c r="J13" s="321">
        <v>6</v>
      </c>
      <c r="K13" s="322">
        <v>16</v>
      </c>
      <c r="L13" s="320">
        <v>15</v>
      </c>
      <c r="M13" s="321">
        <v>9</v>
      </c>
      <c r="N13" s="322">
        <v>24</v>
      </c>
      <c r="O13" s="159">
        <v>15</v>
      </c>
      <c r="P13" s="159">
        <v>5</v>
      </c>
      <c r="Q13" s="912">
        <f t="shared" ref="Q13:Q16" si="2">O13+P13</f>
        <v>20</v>
      </c>
    </row>
    <row r="14" spans="1:17" ht="14.25" customHeight="1">
      <c r="A14" s="1768"/>
      <c r="B14" s="525">
        <v>7</v>
      </c>
      <c r="C14" s="320">
        <v>12</v>
      </c>
      <c r="D14" s="321">
        <v>8</v>
      </c>
      <c r="E14" s="322">
        <v>20</v>
      </c>
      <c r="F14" s="320">
        <v>10</v>
      </c>
      <c r="G14" s="321">
        <v>7</v>
      </c>
      <c r="H14" s="322">
        <v>17</v>
      </c>
      <c r="I14" s="320">
        <v>15</v>
      </c>
      <c r="J14" s="321">
        <v>11</v>
      </c>
      <c r="K14" s="322">
        <v>26</v>
      </c>
      <c r="L14" s="320">
        <v>9</v>
      </c>
      <c r="M14" s="321">
        <v>6</v>
      </c>
      <c r="N14" s="322">
        <v>15</v>
      </c>
      <c r="O14" s="159">
        <v>17</v>
      </c>
      <c r="P14" s="159">
        <v>11</v>
      </c>
      <c r="Q14" s="912">
        <f t="shared" si="2"/>
        <v>28</v>
      </c>
    </row>
    <row r="15" spans="1:17" ht="14.25" customHeight="1">
      <c r="A15" s="1768"/>
      <c r="B15" s="525">
        <v>8</v>
      </c>
      <c r="C15" s="320">
        <v>13</v>
      </c>
      <c r="D15" s="321">
        <v>11</v>
      </c>
      <c r="E15" s="322">
        <v>24</v>
      </c>
      <c r="F15" s="320">
        <v>12</v>
      </c>
      <c r="G15" s="321">
        <v>7</v>
      </c>
      <c r="H15" s="322">
        <v>19</v>
      </c>
      <c r="I15" s="320">
        <v>11</v>
      </c>
      <c r="J15" s="321">
        <v>9</v>
      </c>
      <c r="K15" s="322">
        <v>20</v>
      </c>
      <c r="L15" s="320">
        <v>15</v>
      </c>
      <c r="M15" s="321">
        <v>12</v>
      </c>
      <c r="N15" s="322">
        <v>27</v>
      </c>
      <c r="O15" s="159">
        <v>13</v>
      </c>
      <c r="P15" s="159">
        <v>6</v>
      </c>
      <c r="Q15" s="912">
        <f t="shared" si="2"/>
        <v>19</v>
      </c>
    </row>
    <row r="16" spans="1:17" ht="14.25" customHeight="1">
      <c r="A16" s="1768"/>
      <c r="B16" s="525">
        <v>9</v>
      </c>
      <c r="C16" s="320">
        <v>7</v>
      </c>
      <c r="D16" s="321">
        <v>8</v>
      </c>
      <c r="E16" s="322">
        <v>15</v>
      </c>
      <c r="F16" s="320">
        <v>11</v>
      </c>
      <c r="G16" s="321">
        <v>10</v>
      </c>
      <c r="H16" s="322">
        <v>21</v>
      </c>
      <c r="I16" s="320">
        <v>11</v>
      </c>
      <c r="J16" s="321">
        <v>7</v>
      </c>
      <c r="K16" s="322">
        <v>18</v>
      </c>
      <c r="L16" s="320">
        <v>9</v>
      </c>
      <c r="M16" s="321">
        <v>9</v>
      </c>
      <c r="N16" s="322">
        <v>18</v>
      </c>
      <c r="O16" s="159">
        <v>18</v>
      </c>
      <c r="P16" s="159">
        <v>11</v>
      </c>
      <c r="Q16" s="1324">
        <f t="shared" si="2"/>
        <v>29</v>
      </c>
    </row>
    <row r="17" spans="1:17" ht="15" customHeight="1" thickBot="1">
      <c r="A17" s="1768"/>
      <c r="B17" s="718" t="s">
        <v>114</v>
      </c>
      <c r="C17" s="719">
        <v>54</v>
      </c>
      <c r="D17" s="720">
        <v>44</v>
      </c>
      <c r="E17" s="721">
        <v>98</v>
      </c>
      <c r="F17" s="720">
        <v>54</v>
      </c>
      <c r="G17" s="720">
        <v>39</v>
      </c>
      <c r="H17" s="722">
        <v>93</v>
      </c>
      <c r="I17" s="720">
        <v>59</v>
      </c>
      <c r="J17" s="720">
        <v>42</v>
      </c>
      <c r="K17" s="722">
        <v>101</v>
      </c>
      <c r="L17" s="720">
        <v>61</v>
      </c>
      <c r="M17" s="720">
        <v>40</v>
      </c>
      <c r="N17" s="722">
        <v>101</v>
      </c>
      <c r="O17" s="1325">
        <f>SUM(O12:O16)</f>
        <v>77</v>
      </c>
      <c r="P17" s="1325">
        <f t="shared" ref="P17:Q17" si="3">SUM(P12:P16)</f>
        <v>40</v>
      </c>
      <c r="Q17" s="1326">
        <f t="shared" si="3"/>
        <v>117</v>
      </c>
    </row>
    <row r="18" spans="1:17" ht="16.899999999999999" customHeight="1" thickBot="1">
      <c r="A18" s="1768"/>
      <c r="B18" s="723" t="s">
        <v>115</v>
      </c>
      <c r="C18" s="724">
        <v>88</v>
      </c>
      <c r="D18" s="349">
        <v>66</v>
      </c>
      <c r="E18" s="350">
        <v>154</v>
      </c>
      <c r="F18" s="724">
        <v>97</v>
      </c>
      <c r="G18" s="349">
        <v>73</v>
      </c>
      <c r="H18" s="350">
        <v>170</v>
      </c>
      <c r="I18" s="724">
        <v>103</v>
      </c>
      <c r="J18" s="349">
        <v>78</v>
      </c>
      <c r="K18" s="350">
        <v>181</v>
      </c>
      <c r="L18" s="724">
        <v>99</v>
      </c>
      <c r="M18" s="349">
        <v>82</v>
      </c>
      <c r="N18" s="350">
        <v>181</v>
      </c>
      <c r="O18" s="913">
        <f>O11+O17</f>
        <v>117</v>
      </c>
      <c r="P18" s="913">
        <f t="shared" ref="P18:Q18" si="4">P11+P17</f>
        <v>93</v>
      </c>
      <c r="Q18" s="914">
        <f t="shared" si="4"/>
        <v>210</v>
      </c>
    </row>
    <row r="19" spans="1:17" ht="14.25" customHeight="1">
      <c r="A19" s="1768"/>
      <c r="B19" s="525">
        <v>10</v>
      </c>
      <c r="C19" s="320">
        <v>13</v>
      </c>
      <c r="D19" s="321">
        <v>13</v>
      </c>
      <c r="E19" s="322">
        <v>26</v>
      </c>
      <c r="F19" s="320">
        <v>10</v>
      </c>
      <c r="G19" s="321">
        <v>11</v>
      </c>
      <c r="H19" s="322">
        <v>21</v>
      </c>
      <c r="I19" s="320">
        <v>14</v>
      </c>
      <c r="J19" s="321">
        <v>15</v>
      </c>
      <c r="K19" s="322">
        <v>29</v>
      </c>
      <c r="L19" s="320">
        <v>9</v>
      </c>
      <c r="M19" s="321">
        <v>10</v>
      </c>
      <c r="N19" s="322">
        <v>19</v>
      </c>
      <c r="O19" s="159">
        <v>11</v>
      </c>
      <c r="P19" s="159">
        <v>13</v>
      </c>
      <c r="Q19" s="912">
        <f t="shared" ref="Q19:Q29" si="5">O19+P19</f>
        <v>24</v>
      </c>
    </row>
    <row r="20" spans="1:17" ht="14.25" customHeight="1">
      <c r="A20" s="1768"/>
      <c r="B20" s="525">
        <v>11</v>
      </c>
      <c r="C20" s="320">
        <v>6</v>
      </c>
      <c r="D20" s="321">
        <v>13</v>
      </c>
      <c r="E20" s="322">
        <v>19</v>
      </c>
      <c r="F20" s="320">
        <v>17</v>
      </c>
      <c r="G20" s="321">
        <v>15</v>
      </c>
      <c r="H20" s="322">
        <v>32</v>
      </c>
      <c r="I20" s="320">
        <v>9</v>
      </c>
      <c r="J20" s="321">
        <v>13</v>
      </c>
      <c r="K20" s="322">
        <v>22</v>
      </c>
      <c r="L20" s="320">
        <v>12</v>
      </c>
      <c r="M20" s="321">
        <v>15</v>
      </c>
      <c r="N20" s="322">
        <v>27</v>
      </c>
      <c r="O20" s="159">
        <v>13</v>
      </c>
      <c r="P20" s="159">
        <v>13</v>
      </c>
      <c r="Q20" s="912">
        <f t="shared" si="5"/>
        <v>26</v>
      </c>
    </row>
    <row r="21" spans="1:17" ht="13.5" customHeight="1">
      <c r="A21" s="1768"/>
      <c r="B21" s="525">
        <v>12</v>
      </c>
      <c r="C21" s="320">
        <v>16</v>
      </c>
      <c r="D21" s="321">
        <v>14</v>
      </c>
      <c r="E21" s="322">
        <v>30</v>
      </c>
      <c r="F21" s="320">
        <v>7</v>
      </c>
      <c r="G21" s="321">
        <v>16</v>
      </c>
      <c r="H21" s="322">
        <v>23</v>
      </c>
      <c r="I21" s="320">
        <v>15</v>
      </c>
      <c r="J21" s="321">
        <v>12</v>
      </c>
      <c r="K21" s="322">
        <v>27</v>
      </c>
      <c r="L21" s="320">
        <v>9</v>
      </c>
      <c r="M21" s="321">
        <v>16</v>
      </c>
      <c r="N21" s="322">
        <v>25</v>
      </c>
      <c r="O21" s="159">
        <v>12</v>
      </c>
      <c r="P21" s="159">
        <v>16</v>
      </c>
      <c r="Q21" s="912">
        <f t="shared" si="5"/>
        <v>28</v>
      </c>
    </row>
    <row r="22" spans="1:17" ht="12" customHeight="1">
      <c r="A22" s="1768"/>
      <c r="B22" s="525">
        <v>13</v>
      </c>
      <c r="C22" s="320">
        <v>15</v>
      </c>
      <c r="D22" s="321">
        <v>18</v>
      </c>
      <c r="E22" s="322">
        <v>33</v>
      </c>
      <c r="F22" s="320">
        <v>17</v>
      </c>
      <c r="G22" s="321">
        <v>14</v>
      </c>
      <c r="H22" s="322">
        <v>31</v>
      </c>
      <c r="I22" s="320">
        <v>4</v>
      </c>
      <c r="J22" s="321">
        <v>19</v>
      </c>
      <c r="K22" s="322">
        <v>23</v>
      </c>
      <c r="L22" s="320">
        <v>13</v>
      </c>
      <c r="M22" s="321">
        <v>11</v>
      </c>
      <c r="N22" s="322">
        <v>24</v>
      </c>
      <c r="O22" s="159">
        <v>19</v>
      </c>
      <c r="P22" s="159">
        <v>17</v>
      </c>
      <c r="Q22" s="912">
        <f t="shared" si="5"/>
        <v>36</v>
      </c>
    </row>
    <row r="23" spans="1:17" ht="14.25" customHeight="1">
      <c r="A23" s="1768"/>
      <c r="B23" s="525">
        <v>14</v>
      </c>
      <c r="C23" s="320">
        <v>16</v>
      </c>
      <c r="D23" s="321">
        <v>16</v>
      </c>
      <c r="E23" s="322">
        <v>32</v>
      </c>
      <c r="F23" s="320">
        <v>17</v>
      </c>
      <c r="G23" s="321">
        <v>17</v>
      </c>
      <c r="H23" s="322">
        <v>34</v>
      </c>
      <c r="I23" s="320">
        <v>17</v>
      </c>
      <c r="J23" s="321">
        <v>19</v>
      </c>
      <c r="K23" s="322">
        <v>36</v>
      </c>
      <c r="L23" s="320">
        <v>7</v>
      </c>
      <c r="M23" s="321">
        <v>21</v>
      </c>
      <c r="N23" s="322">
        <v>28</v>
      </c>
      <c r="O23" s="159">
        <v>14</v>
      </c>
      <c r="P23" s="159">
        <v>16</v>
      </c>
      <c r="Q23" s="1324">
        <f t="shared" si="5"/>
        <v>30</v>
      </c>
    </row>
    <row r="24" spans="1:17" ht="15" customHeight="1">
      <c r="A24" s="1768"/>
      <c r="B24" s="725" t="s">
        <v>116</v>
      </c>
      <c r="C24" s="714">
        <v>66</v>
      </c>
      <c r="D24" s="715">
        <v>74</v>
      </c>
      <c r="E24" s="716">
        <v>140</v>
      </c>
      <c r="F24" s="714">
        <v>68</v>
      </c>
      <c r="G24" s="715">
        <v>73</v>
      </c>
      <c r="H24" s="717">
        <v>141</v>
      </c>
      <c r="I24" s="714">
        <v>59</v>
      </c>
      <c r="J24" s="715">
        <v>78</v>
      </c>
      <c r="K24" s="717">
        <v>137</v>
      </c>
      <c r="L24" s="714">
        <v>50</v>
      </c>
      <c r="M24" s="715">
        <v>73</v>
      </c>
      <c r="N24" s="717">
        <v>123</v>
      </c>
      <c r="O24" s="1325">
        <f>SUM(O19:O23)</f>
        <v>69</v>
      </c>
      <c r="P24" s="1325">
        <f t="shared" ref="P24:Q24" si="6">SUM(P19:P23)</f>
        <v>75</v>
      </c>
      <c r="Q24" s="1326">
        <f t="shared" si="6"/>
        <v>144</v>
      </c>
    </row>
    <row r="25" spans="1:17" ht="15" customHeight="1">
      <c r="A25" s="1768"/>
      <c r="B25" s="525">
        <v>15</v>
      </c>
      <c r="C25" s="320">
        <v>8</v>
      </c>
      <c r="D25" s="321">
        <v>16</v>
      </c>
      <c r="E25" s="322">
        <v>24</v>
      </c>
      <c r="F25" s="320">
        <v>14</v>
      </c>
      <c r="G25" s="321">
        <v>15</v>
      </c>
      <c r="H25" s="322">
        <v>29</v>
      </c>
      <c r="I25" s="320">
        <v>14</v>
      </c>
      <c r="J25" s="321">
        <v>11</v>
      </c>
      <c r="K25" s="322">
        <v>25</v>
      </c>
      <c r="L25" s="320">
        <v>16</v>
      </c>
      <c r="M25" s="321">
        <v>15</v>
      </c>
      <c r="N25" s="322">
        <v>31</v>
      </c>
      <c r="O25" s="159">
        <v>8</v>
      </c>
      <c r="P25" s="159">
        <v>16</v>
      </c>
      <c r="Q25" s="912">
        <f t="shared" si="5"/>
        <v>24</v>
      </c>
    </row>
    <row r="26" spans="1:17" ht="14.25" customHeight="1">
      <c r="A26" s="1768"/>
      <c r="B26" s="525">
        <v>16</v>
      </c>
      <c r="C26" s="320">
        <v>7</v>
      </c>
      <c r="D26" s="321">
        <v>21</v>
      </c>
      <c r="E26" s="322">
        <v>28</v>
      </c>
      <c r="F26" s="320">
        <v>11</v>
      </c>
      <c r="G26" s="321">
        <v>16</v>
      </c>
      <c r="H26" s="322">
        <v>27</v>
      </c>
      <c r="I26" s="320">
        <v>15</v>
      </c>
      <c r="J26" s="321">
        <v>14</v>
      </c>
      <c r="K26" s="322">
        <v>29</v>
      </c>
      <c r="L26" s="320">
        <v>16</v>
      </c>
      <c r="M26" s="321">
        <v>12</v>
      </c>
      <c r="N26" s="322">
        <v>28</v>
      </c>
      <c r="O26" s="159">
        <v>10</v>
      </c>
      <c r="P26" s="159">
        <v>17</v>
      </c>
      <c r="Q26" s="912">
        <f t="shared" si="5"/>
        <v>27</v>
      </c>
    </row>
    <row r="27" spans="1:17" ht="13.5" customHeight="1">
      <c r="A27" s="1768"/>
      <c r="B27" s="525">
        <v>17</v>
      </c>
      <c r="C27" s="320">
        <v>6</v>
      </c>
      <c r="D27" s="321">
        <v>1</v>
      </c>
      <c r="E27" s="322">
        <v>7</v>
      </c>
      <c r="F27" s="320">
        <v>5</v>
      </c>
      <c r="G27" s="321">
        <v>22</v>
      </c>
      <c r="H27" s="322">
        <v>27</v>
      </c>
      <c r="I27" s="320">
        <v>7</v>
      </c>
      <c r="J27" s="321">
        <v>15</v>
      </c>
      <c r="K27" s="322">
        <v>22</v>
      </c>
      <c r="L27" s="320">
        <v>11</v>
      </c>
      <c r="M27" s="321">
        <v>6</v>
      </c>
      <c r="N27" s="322">
        <v>17</v>
      </c>
      <c r="O27" s="159">
        <v>12</v>
      </c>
      <c r="P27" s="159">
        <v>11</v>
      </c>
      <c r="Q27" s="912">
        <f t="shared" si="5"/>
        <v>23</v>
      </c>
    </row>
    <row r="28" spans="1:17" ht="15" customHeight="1">
      <c r="A28" s="1768"/>
      <c r="B28" s="525">
        <v>18</v>
      </c>
      <c r="C28" s="320">
        <v>6</v>
      </c>
      <c r="D28" s="321">
        <v>4</v>
      </c>
      <c r="E28" s="322">
        <v>10</v>
      </c>
      <c r="F28" s="320">
        <v>4</v>
      </c>
      <c r="G28" s="321">
        <v>2</v>
      </c>
      <c r="H28" s="322">
        <v>6</v>
      </c>
      <c r="I28" s="320">
        <v>7</v>
      </c>
      <c r="J28" s="321">
        <v>14</v>
      </c>
      <c r="K28" s="322">
        <v>21</v>
      </c>
      <c r="L28" s="320">
        <v>1</v>
      </c>
      <c r="M28" s="321">
        <v>11</v>
      </c>
      <c r="N28" s="322">
        <v>12</v>
      </c>
      <c r="O28" s="159">
        <v>5</v>
      </c>
      <c r="P28" s="159">
        <v>4</v>
      </c>
      <c r="Q28" s="912">
        <f t="shared" si="5"/>
        <v>9</v>
      </c>
    </row>
    <row r="29" spans="1:17" ht="12.75" customHeight="1">
      <c r="A29" s="1768"/>
      <c r="B29" s="525">
        <v>19</v>
      </c>
      <c r="C29" s="320">
        <v>5</v>
      </c>
      <c r="D29" s="321">
        <v>2</v>
      </c>
      <c r="E29" s="322">
        <v>7</v>
      </c>
      <c r="F29" s="320">
        <v>3</v>
      </c>
      <c r="G29" s="321">
        <v>2</v>
      </c>
      <c r="H29" s="322">
        <v>5</v>
      </c>
      <c r="I29" s="320">
        <v>4</v>
      </c>
      <c r="J29" s="321">
        <v>1</v>
      </c>
      <c r="K29" s="322">
        <v>5</v>
      </c>
      <c r="L29" s="320">
        <v>4</v>
      </c>
      <c r="M29" s="321">
        <v>5</v>
      </c>
      <c r="N29" s="322">
        <v>9</v>
      </c>
      <c r="O29" s="159">
        <v>0</v>
      </c>
      <c r="P29" s="159">
        <v>3</v>
      </c>
      <c r="Q29" s="1324">
        <f t="shared" si="5"/>
        <v>3</v>
      </c>
    </row>
    <row r="30" spans="1:17" ht="18.600000000000001" customHeight="1" thickBot="1">
      <c r="A30" s="1768"/>
      <c r="B30" s="718" t="s">
        <v>117</v>
      </c>
      <c r="C30" s="719">
        <v>32</v>
      </c>
      <c r="D30" s="720">
        <v>44</v>
      </c>
      <c r="E30" s="722">
        <v>76</v>
      </c>
      <c r="F30" s="726">
        <v>37</v>
      </c>
      <c r="G30" s="720">
        <v>57</v>
      </c>
      <c r="H30" s="722">
        <v>94</v>
      </c>
      <c r="I30" s="726">
        <v>47</v>
      </c>
      <c r="J30" s="720">
        <v>55</v>
      </c>
      <c r="K30" s="722">
        <v>102</v>
      </c>
      <c r="L30" s="726">
        <v>48</v>
      </c>
      <c r="M30" s="720">
        <v>49</v>
      </c>
      <c r="N30" s="722">
        <v>97</v>
      </c>
      <c r="O30" s="1325">
        <f>SUM(O25:O29)</f>
        <v>35</v>
      </c>
      <c r="P30" s="1325">
        <f t="shared" ref="P30:Q30" si="7">SUM(P25:P29)</f>
        <v>51</v>
      </c>
      <c r="Q30" s="1326">
        <f t="shared" si="7"/>
        <v>86</v>
      </c>
    </row>
    <row r="31" spans="1:17" ht="18.600000000000001" customHeight="1" thickBot="1">
      <c r="A31" s="1768"/>
      <c r="B31" s="702" t="s">
        <v>122</v>
      </c>
      <c r="C31" s="727">
        <v>98</v>
      </c>
      <c r="D31" s="728">
        <v>118</v>
      </c>
      <c r="E31" s="729">
        <v>216</v>
      </c>
      <c r="F31" s="727">
        <v>105</v>
      </c>
      <c r="G31" s="728">
        <v>130</v>
      </c>
      <c r="H31" s="729">
        <v>235</v>
      </c>
      <c r="I31" s="727">
        <v>106</v>
      </c>
      <c r="J31" s="728">
        <v>133</v>
      </c>
      <c r="K31" s="729">
        <v>239</v>
      </c>
      <c r="L31" s="727">
        <v>98</v>
      </c>
      <c r="M31" s="728">
        <v>122</v>
      </c>
      <c r="N31" s="729">
        <v>220</v>
      </c>
      <c r="O31" s="1331">
        <f>O24+O30</f>
        <v>104</v>
      </c>
      <c r="P31" s="1331">
        <f t="shared" ref="P31:Q31" si="8">P24+P30</f>
        <v>126</v>
      </c>
      <c r="Q31" s="962">
        <f t="shared" si="8"/>
        <v>230</v>
      </c>
    </row>
    <row r="32" spans="1:17" ht="18.600000000000001" customHeight="1" thickTop="1" thickBot="1">
      <c r="A32" s="1768"/>
      <c r="B32" s="549" t="s">
        <v>102</v>
      </c>
      <c r="C32" s="730">
        <v>186</v>
      </c>
      <c r="D32" s="731">
        <v>184</v>
      </c>
      <c r="E32" s="732">
        <v>370</v>
      </c>
      <c r="F32" s="733">
        <v>202</v>
      </c>
      <c r="G32" s="734">
        <v>203</v>
      </c>
      <c r="H32" s="735">
        <v>405</v>
      </c>
      <c r="I32" s="733">
        <v>209</v>
      </c>
      <c r="J32" s="734">
        <v>211</v>
      </c>
      <c r="K32" s="735">
        <v>420</v>
      </c>
      <c r="L32" s="733">
        <v>197</v>
      </c>
      <c r="M32" s="734">
        <v>204</v>
      </c>
      <c r="N32" s="735">
        <v>401</v>
      </c>
      <c r="O32" s="1332">
        <f>O18+O31</f>
        <v>221</v>
      </c>
      <c r="P32" s="1332">
        <f>P18+P31</f>
        <v>219</v>
      </c>
      <c r="Q32" s="1333">
        <f>Q18+Q31</f>
        <v>440</v>
      </c>
    </row>
    <row r="33" spans="1:17" s="1055" customFormat="1" ht="16.5" customHeight="1" thickTop="1">
      <c r="A33" s="1768"/>
      <c r="B33" s="1544" t="s">
        <v>861</v>
      </c>
      <c r="C33" s="491"/>
      <c r="D33" s="491"/>
      <c r="E33" s="491"/>
      <c r="F33" s="491"/>
      <c r="G33" s="491"/>
      <c r="H33" s="491"/>
      <c r="I33" s="491"/>
      <c r="J33" s="491"/>
      <c r="K33" s="491"/>
      <c r="L33" s="491"/>
      <c r="M33" s="491"/>
      <c r="N33" s="491"/>
      <c r="O33" s="491"/>
      <c r="P33" s="491"/>
      <c r="Q33" s="491"/>
    </row>
    <row r="34" spans="1:17" ht="16.5" customHeight="1">
      <c r="A34" s="1768"/>
      <c r="B34" s="554" t="s">
        <v>88</v>
      </c>
      <c r="C34" s="1"/>
      <c r="D34" s="1"/>
      <c r="E34" s="1"/>
      <c r="F34" s="1"/>
      <c r="G34" s="1"/>
      <c r="H34" s="1"/>
      <c r="I34" s="1"/>
      <c r="J34" s="1"/>
      <c r="K34" s="1"/>
      <c r="L34" s="1"/>
      <c r="M34" s="1"/>
      <c r="N34" s="1"/>
      <c r="O34" s="1"/>
      <c r="P34" s="1"/>
      <c r="Q34" s="1"/>
    </row>
  </sheetData>
  <mergeCells count="2">
    <mergeCell ref="A1:B1"/>
    <mergeCell ref="A2:A34"/>
  </mergeCells>
  <hyperlinks>
    <hyperlink ref="A1:B1" location="CONTENTS!A1" display="Back to contents" xr:uid="{00000000-0004-0000-2A00-000000000000}"/>
  </hyperlinks>
  <pageMargins left="0.4" right="0.4" top="0.4" bottom="0.4" header="0.25" footer="0.17"/>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sheetPr>
  <dimension ref="A1:W19"/>
  <sheetViews>
    <sheetView zoomScaleNormal="100" zoomScaleSheetLayoutView="100" workbookViewId="0">
      <selection sqref="A1:B1"/>
    </sheetView>
  </sheetViews>
  <sheetFormatPr defaultColWidth="10" defaultRowHeight="15.75"/>
  <cols>
    <col min="1" max="1" width="3.28515625" style="2" customWidth="1"/>
    <col min="2" max="2" width="21.140625" style="2" customWidth="1"/>
    <col min="3" max="5" width="6.85546875" style="2" customWidth="1"/>
    <col min="6" max="6" width="8.85546875" style="2" customWidth="1"/>
    <col min="7" max="9" width="6.85546875" style="2" customWidth="1"/>
    <col min="10" max="10" width="8.85546875" style="2" customWidth="1"/>
    <col min="11" max="13" width="6.85546875" style="2" customWidth="1"/>
    <col min="14" max="14" width="8.85546875" style="2" customWidth="1"/>
    <col min="15" max="17" width="6.85546875" style="2" customWidth="1"/>
    <col min="18" max="18" width="8.85546875" style="2" customWidth="1"/>
    <col min="20" max="20" width="12.42578125" customWidth="1"/>
    <col min="21" max="21" width="10.85546875" customWidth="1"/>
    <col min="24" max="16384" width="10" style="2"/>
  </cols>
  <sheetData>
    <row r="1" spans="1:23" ht="15.75" customHeight="1">
      <c r="A1" s="1734" t="s">
        <v>3</v>
      </c>
      <c r="B1" s="1734"/>
      <c r="G1" s="228"/>
      <c r="H1" s="228"/>
      <c r="I1" s="228"/>
      <c r="J1" s="228"/>
      <c r="K1" s="228"/>
      <c r="O1" s="228"/>
      <c r="P1" s="228"/>
      <c r="Q1" s="228"/>
      <c r="R1" s="228"/>
    </row>
    <row r="2" spans="1:23" s="1" customFormat="1" ht="24" customHeight="1" thickBot="1">
      <c r="A2" s="1785"/>
      <c r="B2" s="229" t="s">
        <v>721</v>
      </c>
      <c r="O2" s="369"/>
      <c r="P2"/>
      <c r="Q2"/>
      <c r="R2"/>
      <c r="S2"/>
      <c r="T2"/>
      <c r="U2"/>
      <c r="V2"/>
      <c r="W2"/>
    </row>
    <row r="3" spans="1:23" s="1" customFormat="1" ht="21.75" customHeight="1" thickBot="1">
      <c r="A3" s="1785"/>
      <c r="B3" s="1769" t="s">
        <v>123</v>
      </c>
      <c r="C3" s="1754" t="s">
        <v>54</v>
      </c>
      <c r="D3" s="1798"/>
      <c r="E3" s="1798"/>
      <c r="F3" s="1799"/>
      <c r="G3" s="1754" t="s">
        <v>621</v>
      </c>
      <c r="H3" s="1798"/>
      <c r="I3" s="1798"/>
      <c r="J3" s="1799"/>
      <c r="K3" s="1754" t="s">
        <v>686</v>
      </c>
      <c r="L3" s="1755"/>
      <c r="M3" s="1755"/>
      <c r="N3" s="1756"/>
      <c r="O3" s="1754" t="s">
        <v>684</v>
      </c>
      <c r="P3" s="1755"/>
      <c r="Q3" s="1755"/>
      <c r="R3" s="1756"/>
      <c r="S3"/>
      <c r="T3"/>
      <c r="U3"/>
      <c r="V3"/>
      <c r="W3"/>
    </row>
    <row r="4" spans="1:23" s="1" customFormat="1" ht="45.75" customHeight="1" thickBot="1">
      <c r="A4" s="1785"/>
      <c r="B4" s="1805"/>
      <c r="C4" s="1807" t="s">
        <v>214</v>
      </c>
      <c r="D4" s="1798"/>
      <c r="E4" s="1808"/>
      <c r="F4" s="1809" t="s">
        <v>215</v>
      </c>
      <c r="G4" s="1807" t="s">
        <v>483</v>
      </c>
      <c r="H4" s="1798"/>
      <c r="I4" s="1808"/>
      <c r="J4" s="1809" t="s">
        <v>484</v>
      </c>
      <c r="K4" s="239" t="s">
        <v>636</v>
      </c>
      <c r="L4" s="842"/>
      <c r="M4" s="843"/>
      <c r="N4" s="1803" t="s">
        <v>637</v>
      </c>
      <c r="O4" s="239" t="s">
        <v>872</v>
      </c>
      <c r="P4" s="842"/>
      <c r="Q4" s="843"/>
      <c r="R4" s="1803" t="s">
        <v>722</v>
      </c>
      <c r="S4"/>
      <c r="T4"/>
      <c r="U4"/>
      <c r="V4"/>
      <c r="W4"/>
    </row>
    <row r="5" spans="1:23" s="1" customFormat="1" ht="48" customHeight="1" thickBot="1">
      <c r="A5" s="1785"/>
      <c r="B5" s="1806"/>
      <c r="C5" s="592" t="s">
        <v>0</v>
      </c>
      <c r="D5" s="235" t="s">
        <v>1</v>
      </c>
      <c r="E5" s="1541" t="s">
        <v>2</v>
      </c>
      <c r="F5" s="1810"/>
      <c r="G5" s="592" t="s">
        <v>0</v>
      </c>
      <c r="H5" s="235" t="s">
        <v>1</v>
      </c>
      <c r="I5" s="1541" t="s">
        <v>2</v>
      </c>
      <c r="J5" s="1810"/>
      <c r="K5" s="845" t="s">
        <v>0</v>
      </c>
      <c r="L5" s="237" t="s">
        <v>1</v>
      </c>
      <c r="M5" s="844" t="s">
        <v>2</v>
      </c>
      <c r="N5" s="1804"/>
      <c r="O5" s="845" t="s">
        <v>0</v>
      </c>
      <c r="P5" s="237" t="s">
        <v>1</v>
      </c>
      <c r="Q5" s="844" t="s">
        <v>2</v>
      </c>
      <c r="R5" s="1804"/>
      <c r="S5"/>
      <c r="T5"/>
      <c r="U5"/>
      <c r="V5"/>
      <c r="W5"/>
    </row>
    <row r="6" spans="1:23" s="1" customFormat="1" ht="27" customHeight="1">
      <c r="A6" s="1785"/>
      <c r="B6" s="846" t="s">
        <v>126</v>
      </c>
      <c r="C6" s="1653">
        <v>39</v>
      </c>
      <c r="D6" s="1654">
        <v>29</v>
      </c>
      <c r="E6" s="847">
        <v>68</v>
      </c>
      <c r="F6" s="848">
        <v>4.43</v>
      </c>
      <c r="G6" s="1653">
        <v>42</v>
      </c>
      <c r="H6" s="1654">
        <v>25</v>
      </c>
      <c r="I6" s="847">
        <v>67</v>
      </c>
      <c r="J6" s="848">
        <v>4.8600000000000003</v>
      </c>
      <c r="K6" s="1653">
        <v>33</v>
      </c>
      <c r="L6" s="1654">
        <v>27</v>
      </c>
      <c r="M6" s="847">
        <v>60</v>
      </c>
      <c r="N6" s="848">
        <v>5.34</v>
      </c>
      <c r="O6" s="1653">
        <v>27</v>
      </c>
      <c r="P6" s="1654">
        <v>21</v>
      </c>
      <c r="Q6" s="847">
        <f>O6+P6</f>
        <v>48</v>
      </c>
      <c r="R6" s="848">
        <v>5.75</v>
      </c>
      <c r="S6"/>
      <c r="T6"/>
      <c r="U6"/>
      <c r="V6"/>
      <c r="W6"/>
    </row>
    <row r="7" spans="1:23" s="1" customFormat="1" ht="27" customHeight="1">
      <c r="A7" s="1785"/>
      <c r="B7" s="846" t="s">
        <v>127</v>
      </c>
      <c r="C7" s="1653">
        <v>15</v>
      </c>
      <c r="D7" s="1654">
        <v>23</v>
      </c>
      <c r="E7" s="847">
        <v>38</v>
      </c>
      <c r="F7" s="849">
        <v>2.94</v>
      </c>
      <c r="G7" s="1653">
        <v>16</v>
      </c>
      <c r="H7" s="1654">
        <v>17</v>
      </c>
      <c r="I7" s="847">
        <v>33</v>
      </c>
      <c r="J7" s="849">
        <v>3.22</v>
      </c>
      <c r="K7" s="1653">
        <v>14</v>
      </c>
      <c r="L7" s="1654">
        <v>20</v>
      </c>
      <c r="M7" s="847">
        <v>34</v>
      </c>
      <c r="N7" s="849">
        <v>3.02</v>
      </c>
      <c r="O7" s="1653">
        <v>12</v>
      </c>
      <c r="P7" s="1654">
        <v>20</v>
      </c>
      <c r="Q7" s="847">
        <f t="shared" ref="Q7:Q14" si="0">O7+P7</f>
        <v>32</v>
      </c>
      <c r="R7" s="849">
        <v>3.83</v>
      </c>
      <c r="S7"/>
      <c r="T7"/>
      <c r="U7"/>
      <c r="V7"/>
      <c r="W7"/>
    </row>
    <row r="8" spans="1:23" s="1" customFormat="1" ht="27" customHeight="1">
      <c r="A8" s="1785"/>
      <c r="B8" s="846" t="s">
        <v>128</v>
      </c>
      <c r="C8" s="1653">
        <v>7</v>
      </c>
      <c r="D8" s="1654">
        <v>12</v>
      </c>
      <c r="E8" s="847">
        <v>19</v>
      </c>
      <c r="F8" s="849">
        <v>1.34</v>
      </c>
      <c r="G8" s="1653">
        <v>8</v>
      </c>
      <c r="H8" s="1654">
        <v>12</v>
      </c>
      <c r="I8" s="847">
        <v>20</v>
      </c>
      <c r="J8" s="849">
        <v>1.47</v>
      </c>
      <c r="K8" s="1653">
        <v>9</v>
      </c>
      <c r="L8" s="1654">
        <v>16</v>
      </c>
      <c r="M8" s="847">
        <v>25</v>
      </c>
      <c r="N8" s="849">
        <v>2.2200000000000002</v>
      </c>
      <c r="O8" s="1653">
        <v>7</v>
      </c>
      <c r="P8" s="1654">
        <v>14</v>
      </c>
      <c r="Q8" s="847">
        <f t="shared" si="0"/>
        <v>21</v>
      </c>
      <c r="R8" s="849">
        <v>2.52</v>
      </c>
      <c r="S8"/>
      <c r="T8"/>
      <c r="U8"/>
      <c r="V8"/>
      <c r="W8"/>
    </row>
    <row r="9" spans="1:23" s="1" customFormat="1" ht="27" customHeight="1">
      <c r="A9" s="1785"/>
      <c r="B9" s="846" t="s">
        <v>216</v>
      </c>
      <c r="C9" s="1653">
        <v>19</v>
      </c>
      <c r="D9" s="1654">
        <v>16</v>
      </c>
      <c r="E9" s="847">
        <v>35</v>
      </c>
      <c r="F9" s="849">
        <v>2.0299999999999998</v>
      </c>
      <c r="G9" s="1653">
        <v>12</v>
      </c>
      <c r="H9" s="1654">
        <v>19</v>
      </c>
      <c r="I9" s="847">
        <v>31</v>
      </c>
      <c r="J9" s="849">
        <v>2.2200000000000002</v>
      </c>
      <c r="K9" s="1653">
        <v>13</v>
      </c>
      <c r="L9" s="1654">
        <v>21</v>
      </c>
      <c r="M9" s="847">
        <v>34</v>
      </c>
      <c r="N9" s="849">
        <v>3.02</v>
      </c>
      <c r="O9" s="1653">
        <v>8</v>
      </c>
      <c r="P9" s="1654">
        <v>17</v>
      </c>
      <c r="Q9" s="847">
        <f t="shared" si="0"/>
        <v>25</v>
      </c>
      <c r="R9" s="849">
        <v>2.99</v>
      </c>
      <c r="S9"/>
      <c r="T9"/>
      <c r="U9"/>
      <c r="V9"/>
      <c r="W9"/>
    </row>
    <row r="10" spans="1:23" s="1" customFormat="1" ht="27" customHeight="1">
      <c r="A10" s="1785"/>
      <c r="B10" s="846" t="s">
        <v>130</v>
      </c>
      <c r="C10" s="1653">
        <v>9</v>
      </c>
      <c r="D10" s="1654">
        <v>19</v>
      </c>
      <c r="E10" s="847">
        <v>28</v>
      </c>
      <c r="F10" s="849">
        <v>1.74</v>
      </c>
      <c r="G10" s="1653">
        <v>5</v>
      </c>
      <c r="H10" s="1654">
        <v>14</v>
      </c>
      <c r="I10" s="847">
        <v>19</v>
      </c>
      <c r="J10" s="849">
        <v>1.9</v>
      </c>
      <c r="K10" s="1653">
        <v>9</v>
      </c>
      <c r="L10" s="1654">
        <v>16</v>
      </c>
      <c r="M10" s="847">
        <v>25</v>
      </c>
      <c r="N10" s="849">
        <v>2.2200000000000002</v>
      </c>
      <c r="O10" s="1653">
        <v>9</v>
      </c>
      <c r="P10" s="1654">
        <v>16</v>
      </c>
      <c r="Q10" s="847">
        <f t="shared" si="0"/>
        <v>25</v>
      </c>
      <c r="R10" s="849">
        <v>3</v>
      </c>
      <c r="S10"/>
      <c r="T10"/>
      <c r="U10"/>
      <c r="V10"/>
      <c r="W10"/>
    </row>
    <row r="11" spans="1:23" s="1" customFormat="1" ht="27" customHeight="1">
      <c r="A11" s="1785"/>
      <c r="B11" s="846" t="s">
        <v>217</v>
      </c>
      <c r="C11" s="1653">
        <v>6</v>
      </c>
      <c r="D11" s="1654">
        <v>7</v>
      </c>
      <c r="E11" s="847">
        <v>13</v>
      </c>
      <c r="F11" s="849">
        <v>0.9</v>
      </c>
      <c r="G11" s="1653">
        <v>5</v>
      </c>
      <c r="H11" s="1654">
        <v>6</v>
      </c>
      <c r="I11" s="847">
        <v>11</v>
      </c>
      <c r="J11" s="849">
        <v>0.98</v>
      </c>
      <c r="K11" s="1653">
        <v>3</v>
      </c>
      <c r="L11" s="1654">
        <v>7</v>
      </c>
      <c r="M11" s="847">
        <v>10</v>
      </c>
      <c r="N11" s="849">
        <v>0.89</v>
      </c>
      <c r="O11" s="1653">
        <v>1</v>
      </c>
      <c r="P11" s="1654">
        <v>7</v>
      </c>
      <c r="Q11" s="847">
        <f t="shared" si="0"/>
        <v>8</v>
      </c>
      <c r="R11" s="849">
        <v>0.96</v>
      </c>
      <c r="S11"/>
      <c r="T11"/>
      <c r="U11"/>
      <c r="V11"/>
      <c r="W11"/>
    </row>
    <row r="12" spans="1:23" s="1" customFormat="1" ht="27" customHeight="1">
      <c r="A12" s="1785"/>
      <c r="B12" s="846" t="s">
        <v>218</v>
      </c>
      <c r="C12" s="1653">
        <v>7</v>
      </c>
      <c r="D12" s="1654">
        <v>18</v>
      </c>
      <c r="E12" s="847">
        <v>25</v>
      </c>
      <c r="F12" s="849">
        <v>1.41</v>
      </c>
      <c r="G12" s="1653">
        <v>5</v>
      </c>
      <c r="H12" s="1654">
        <v>18</v>
      </c>
      <c r="I12" s="847">
        <v>23</v>
      </c>
      <c r="J12" s="849">
        <v>1.54</v>
      </c>
      <c r="K12" s="1653">
        <v>8</v>
      </c>
      <c r="L12" s="1654">
        <v>20</v>
      </c>
      <c r="M12" s="847">
        <v>28</v>
      </c>
      <c r="N12" s="849">
        <v>2.5</v>
      </c>
      <c r="O12" s="1653">
        <v>8</v>
      </c>
      <c r="P12" s="1654">
        <v>14</v>
      </c>
      <c r="Q12" s="847">
        <f t="shared" si="0"/>
        <v>22</v>
      </c>
      <c r="R12" s="849">
        <v>2.64</v>
      </c>
      <c r="S12"/>
      <c r="T12"/>
      <c r="U12"/>
      <c r="V12"/>
      <c r="W12"/>
    </row>
    <row r="13" spans="1:23" s="1" customFormat="1" ht="27" customHeight="1">
      <c r="A13" s="1785"/>
      <c r="B13" s="846" t="s">
        <v>133</v>
      </c>
      <c r="C13" s="1653">
        <v>41</v>
      </c>
      <c r="D13" s="1654">
        <v>38</v>
      </c>
      <c r="E13" s="847">
        <v>79</v>
      </c>
      <c r="F13" s="849">
        <v>4.88</v>
      </c>
      <c r="G13" s="1653">
        <v>32</v>
      </c>
      <c r="H13" s="1654">
        <v>37</v>
      </c>
      <c r="I13" s="847">
        <v>69</v>
      </c>
      <c r="J13" s="849">
        <v>5.35</v>
      </c>
      <c r="K13" s="1653">
        <v>34</v>
      </c>
      <c r="L13" s="1654">
        <v>37</v>
      </c>
      <c r="M13" s="847">
        <v>71</v>
      </c>
      <c r="N13" s="849">
        <v>6.31</v>
      </c>
      <c r="O13" s="1653">
        <v>31</v>
      </c>
      <c r="P13" s="1654">
        <v>35</v>
      </c>
      <c r="Q13" s="847">
        <f t="shared" si="0"/>
        <v>66</v>
      </c>
      <c r="R13" s="849">
        <v>7.91</v>
      </c>
      <c r="S13"/>
      <c r="T13"/>
      <c r="U13"/>
      <c r="V13"/>
      <c r="W13"/>
    </row>
    <row r="14" spans="1:23" s="1" customFormat="1" ht="27" customHeight="1" thickBot="1">
      <c r="A14" s="1785"/>
      <c r="B14" s="846" t="s">
        <v>134</v>
      </c>
      <c r="C14" s="1653">
        <v>4</v>
      </c>
      <c r="D14" s="1654">
        <v>5</v>
      </c>
      <c r="E14" s="847">
        <v>9</v>
      </c>
      <c r="F14" s="849">
        <v>0.78</v>
      </c>
      <c r="G14" s="1653">
        <v>3</v>
      </c>
      <c r="H14" s="1654">
        <v>3</v>
      </c>
      <c r="I14" s="847">
        <v>6</v>
      </c>
      <c r="J14" s="849">
        <v>0.85</v>
      </c>
      <c r="K14" s="1653">
        <v>3</v>
      </c>
      <c r="L14" s="1654">
        <v>2</v>
      </c>
      <c r="M14" s="847">
        <v>5</v>
      </c>
      <c r="N14" s="849">
        <v>0.45</v>
      </c>
      <c r="O14" s="1653">
        <v>1</v>
      </c>
      <c r="P14" s="1654">
        <v>2</v>
      </c>
      <c r="Q14" s="847">
        <f t="shared" si="0"/>
        <v>3</v>
      </c>
      <c r="R14" s="849">
        <v>0.36</v>
      </c>
      <c r="S14"/>
      <c r="T14"/>
      <c r="U14"/>
      <c r="V14"/>
      <c r="W14"/>
    </row>
    <row r="15" spans="1:23" s="1" customFormat="1" ht="27" customHeight="1" thickBot="1">
      <c r="A15" s="1785"/>
      <c r="B15" s="850" t="s">
        <v>135</v>
      </c>
      <c r="C15" s="851">
        <v>147</v>
      </c>
      <c r="D15" s="852">
        <v>167</v>
      </c>
      <c r="E15" s="852">
        <v>314</v>
      </c>
      <c r="F15" s="854">
        <v>20.45</v>
      </c>
      <c r="G15" s="1311">
        <v>128</v>
      </c>
      <c r="H15" s="852">
        <v>151</v>
      </c>
      <c r="I15" s="1107">
        <v>279</v>
      </c>
      <c r="J15" s="853">
        <v>22.39</v>
      </c>
      <c r="K15" s="1311">
        <v>126</v>
      </c>
      <c r="L15" s="852">
        <v>166</v>
      </c>
      <c r="M15" s="1107">
        <v>292</v>
      </c>
      <c r="N15" s="853">
        <v>25.97</v>
      </c>
      <c r="O15" s="1311">
        <v>104</v>
      </c>
      <c r="P15" s="852">
        <v>146</v>
      </c>
      <c r="Q15" s="1107">
        <f>O15+P15</f>
        <v>250</v>
      </c>
      <c r="R15" s="853">
        <v>29.96</v>
      </c>
      <c r="S15"/>
      <c r="T15"/>
      <c r="U15"/>
      <c r="V15"/>
      <c r="W15"/>
    </row>
    <row r="16" spans="1:23" s="1" customFormat="1" ht="27" customHeight="1" thickBot="1">
      <c r="A16" s="1785"/>
      <c r="B16" s="855" t="s">
        <v>219</v>
      </c>
      <c r="C16" s="1653">
        <v>23</v>
      </c>
      <c r="D16" s="1655">
        <v>12</v>
      </c>
      <c r="E16" s="856">
        <v>35</v>
      </c>
      <c r="F16" s="857">
        <v>2.06135</v>
      </c>
      <c r="G16" s="1653">
        <v>18</v>
      </c>
      <c r="H16" s="1655">
        <v>11</v>
      </c>
      <c r="I16" s="856">
        <v>29</v>
      </c>
      <c r="J16" s="857">
        <v>1.86347</v>
      </c>
      <c r="K16" s="1653">
        <v>20</v>
      </c>
      <c r="L16" s="1655">
        <v>14</v>
      </c>
      <c r="M16" s="856">
        <v>34</v>
      </c>
      <c r="N16" s="857">
        <v>2.7427000000000001</v>
      </c>
      <c r="O16" s="1653">
        <v>12</v>
      </c>
      <c r="P16" s="1655">
        <v>12</v>
      </c>
      <c r="Q16" s="856">
        <f>O16+P16</f>
        <v>24</v>
      </c>
      <c r="R16" s="857">
        <v>2.1320000000000001</v>
      </c>
      <c r="S16"/>
      <c r="T16"/>
      <c r="U16"/>
      <c r="V16"/>
      <c r="W16"/>
    </row>
    <row r="17" spans="1:23" s="1" customFormat="1" ht="27" customHeight="1" thickTop="1" thickBot="1">
      <c r="A17" s="1785"/>
      <c r="B17" s="485" t="s">
        <v>136</v>
      </c>
      <c r="C17" s="858">
        <v>170</v>
      </c>
      <c r="D17" s="858">
        <v>179</v>
      </c>
      <c r="E17" s="858">
        <v>349</v>
      </c>
      <c r="F17" s="486">
        <v>22.51135</v>
      </c>
      <c r="G17" s="858">
        <v>146</v>
      </c>
      <c r="H17" s="858">
        <v>162</v>
      </c>
      <c r="I17" s="858">
        <v>308</v>
      </c>
      <c r="J17" s="486">
        <v>24.25347</v>
      </c>
      <c r="K17" s="858">
        <v>146</v>
      </c>
      <c r="L17" s="858">
        <v>180</v>
      </c>
      <c r="M17" s="858">
        <v>326</v>
      </c>
      <c r="N17" s="486">
        <v>28.712699999999998</v>
      </c>
      <c r="O17" s="858">
        <v>116</v>
      </c>
      <c r="P17" s="858">
        <v>158</v>
      </c>
      <c r="Q17" s="858">
        <f>O17+P17</f>
        <v>274</v>
      </c>
      <c r="R17" s="486">
        <v>32.091999999999999</v>
      </c>
      <c r="S17"/>
      <c r="T17"/>
      <c r="U17"/>
      <c r="V17"/>
      <c r="W17"/>
    </row>
    <row r="18" spans="1:23" s="1" customFormat="1" ht="18.75" thickTop="1">
      <c r="A18" s="1785"/>
      <c r="B18" s="223" t="s">
        <v>669</v>
      </c>
      <c r="S18"/>
      <c r="T18"/>
      <c r="U18"/>
      <c r="V18"/>
      <c r="W18"/>
    </row>
    <row r="19" spans="1:23" s="1" customFormat="1" ht="15">
      <c r="F19" s="369"/>
      <c r="G19" s="369"/>
      <c r="H19" s="369"/>
      <c r="I19" s="369"/>
      <c r="J19" s="369"/>
      <c r="S19"/>
      <c r="T19"/>
      <c r="U19"/>
      <c r="V19"/>
      <c r="W19"/>
    </row>
  </sheetData>
  <mergeCells count="13">
    <mergeCell ref="N4:N5"/>
    <mergeCell ref="R4:R5"/>
    <mergeCell ref="A1:B1"/>
    <mergeCell ref="A2:A18"/>
    <mergeCell ref="B3:B5"/>
    <mergeCell ref="C3:F3"/>
    <mergeCell ref="G3:J3"/>
    <mergeCell ref="C4:E4"/>
    <mergeCell ref="F4:F5"/>
    <mergeCell ref="G4:I4"/>
    <mergeCell ref="J4:J5"/>
    <mergeCell ref="K3:N3"/>
    <mergeCell ref="O3:R3"/>
  </mergeCells>
  <hyperlinks>
    <hyperlink ref="A1:B1" location="CONTENTS!A1" display="Back to contents" xr:uid="{00000000-0004-0000-2B00-000000000000}"/>
  </hyperlinks>
  <pageMargins left="0.39370078740157483" right="0.39370078740157483" top="0.39370078740157483" bottom="0.39370078740157483" header="0.27559055118110237" footer="0.23622047244094491"/>
  <pageSetup paperSize="9" orientation="landscape" horizontalDpi="4294967294" verticalDpi="4294967294"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R15"/>
  <sheetViews>
    <sheetView workbookViewId="0">
      <selection sqref="A1:B1"/>
    </sheetView>
  </sheetViews>
  <sheetFormatPr defaultColWidth="10" defaultRowHeight="15.75"/>
  <cols>
    <col min="1" max="1" width="5.140625" style="2" customWidth="1"/>
    <col min="2" max="2" width="12.42578125" style="2" customWidth="1"/>
    <col min="3" max="17" width="8.28515625" style="2" customWidth="1"/>
    <col min="18" max="16384" width="10" style="2"/>
  </cols>
  <sheetData>
    <row r="1" spans="1:18">
      <c r="A1" s="1734" t="s">
        <v>3</v>
      </c>
      <c r="B1" s="1734"/>
    </row>
    <row r="2" spans="1:18" s="479" customFormat="1" ht="36.6" customHeight="1" thickBot="1">
      <c r="A2" s="1768"/>
      <c r="B2" s="859" t="s">
        <v>723</v>
      </c>
      <c r="C2" s="172"/>
      <c r="D2" s="172"/>
      <c r="E2" s="172"/>
      <c r="F2" s="172"/>
      <c r="G2" s="172"/>
      <c r="H2" s="172"/>
      <c r="I2" s="172"/>
      <c r="J2" s="172"/>
      <c r="K2" s="172"/>
      <c r="L2" s="172"/>
      <c r="M2" s="172"/>
      <c r="N2" s="172"/>
      <c r="O2" s="172"/>
      <c r="P2" s="172"/>
      <c r="Q2" s="172"/>
    </row>
    <row r="3" spans="1:18" ht="35.1" customHeight="1" thickBot="1">
      <c r="A3" s="1768"/>
      <c r="B3" s="1748" t="s">
        <v>89</v>
      </c>
      <c r="C3" s="1645"/>
      <c r="D3" s="1645" t="s">
        <v>73</v>
      </c>
      <c r="E3" s="1646"/>
      <c r="F3" s="1645"/>
      <c r="G3" s="1645" t="s">
        <v>54</v>
      </c>
      <c r="H3" s="1646"/>
      <c r="I3" s="1645"/>
      <c r="J3" s="1645" t="s">
        <v>621</v>
      </c>
      <c r="K3" s="1646"/>
      <c r="L3" s="1645"/>
      <c r="M3" s="1645" t="s">
        <v>686</v>
      </c>
      <c r="N3" s="1646"/>
      <c r="O3" s="1645"/>
      <c r="P3" s="1645" t="s">
        <v>684</v>
      </c>
      <c r="Q3" s="1646"/>
    </row>
    <row r="4" spans="1:18" ht="35.1" customHeight="1" thickBot="1">
      <c r="A4" s="1768"/>
      <c r="B4" s="1811"/>
      <c r="C4" s="592" t="s">
        <v>0</v>
      </c>
      <c r="D4" s="235" t="s">
        <v>1</v>
      </c>
      <c r="E4" s="14" t="s">
        <v>2</v>
      </c>
      <c r="F4" s="705" t="s">
        <v>0</v>
      </c>
      <c r="G4" s="235" t="s">
        <v>1</v>
      </c>
      <c r="H4" s="475" t="s">
        <v>2</v>
      </c>
      <c r="I4" s="705" t="s">
        <v>0</v>
      </c>
      <c r="J4" s="235" t="s">
        <v>1</v>
      </c>
      <c r="K4" s="475" t="s">
        <v>2</v>
      </c>
      <c r="L4" s="705" t="s">
        <v>0</v>
      </c>
      <c r="M4" s="235" t="s">
        <v>1</v>
      </c>
      <c r="N4" s="475" t="s">
        <v>2</v>
      </c>
      <c r="O4" s="705" t="s">
        <v>0</v>
      </c>
      <c r="P4" s="235" t="s">
        <v>1</v>
      </c>
      <c r="Q4" s="475" t="s">
        <v>2</v>
      </c>
    </row>
    <row r="5" spans="1:18" ht="35.1" customHeight="1">
      <c r="A5" s="1768"/>
      <c r="B5" s="525">
        <v>0</v>
      </c>
      <c r="C5" s="865">
        <v>0</v>
      </c>
      <c r="D5" s="863">
        <v>0</v>
      </c>
      <c r="E5" s="864">
        <v>0</v>
      </c>
      <c r="F5" s="860">
        <v>0</v>
      </c>
      <c r="G5" s="861">
        <v>0</v>
      </c>
      <c r="H5" s="862">
        <v>0</v>
      </c>
      <c r="I5" s="860">
        <v>0</v>
      </c>
      <c r="J5" s="861">
        <v>0</v>
      </c>
      <c r="K5" s="862">
        <v>0</v>
      </c>
      <c r="L5" s="860">
        <v>1</v>
      </c>
      <c r="M5" s="861">
        <v>0</v>
      </c>
      <c r="N5" s="862">
        <v>1</v>
      </c>
      <c r="O5" s="860">
        <v>0</v>
      </c>
      <c r="P5" s="861">
        <v>0</v>
      </c>
      <c r="Q5" s="862">
        <f>O5+P5</f>
        <v>0</v>
      </c>
      <c r="R5"/>
    </row>
    <row r="6" spans="1:18" ht="35.1" customHeight="1">
      <c r="A6" s="1768"/>
      <c r="B6" s="525">
        <v>1</v>
      </c>
      <c r="C6" s="866">
        <v>0</v>
      </c>
      <c r="D6" s="861">
        <v>0</v>
      </c>
      <c r="E6" s="862">
        <v>0</v>
      </c>
      <c r="F6" s="860">
        <v>0</v>
      </c>
      <c r="G6" s="861">
        <v>0</v>
      </c>
      <c r="H6" s="862">
        <v>0</v>
      </c>
      <c r="I6" s="860">
        <v>1</v>
      </c>
      <c r="J6" s="861">
        <v>1</v>
      </c>
      <c r="K6" s="862">
        <v>2</v>
      </c>
      <c r="L6" s="860">
        <v>0</v>
      </c>
      <c r="M6" s="861">
        <v>0</v>
      </c>
      <c r="N6" s="862">
        <v>0</v>
      </c>
      <c r="O6" s="860">
        <v>2</v>
      </c>
      <c r="P6" s="861">
        <v>2</v>
      </c>
      <c r="Q6" s="862">
        <f t="shared" ref="Q6:Q13" si="0">O6+P6</f>
        <v>4</v>
      </c>
      <c r="R6"/>
    </row>
    <row r="7" spans="1:18" ht="35.1" customHeight="1">
      <c r="A7" s="1768"/>
      <c r="B7" s="525">
        <v>2</v>
      </c>
      <c r="C7" s="866">
        <v>0</v>
      </c>
      <c r="D7" s="861">
        <v>0</v>
      </c>
      <c r="E7" s="862">
        <v>0</v>
      </c>
      <c r="F7" s="860">
        <v>0</v>
      </c>
      <c r="G7" s="861">
        <v>0</v>
      </c>
      <c r="H7" s="862">
        <v>0</v>
      </c>
      <c r="I7" s="860">
        <v>0</v>
      </c>
      <c r="J7" s="861">
        <v>0</v>
      </c>
      <c r="K7" s="862">
        <v>0</v>
      </c>
      <c r="L7" s="860">
        <v>2</v>
      </c>
      <c r="M7" s="861">
        <v>1</v>
      </c>
      <c r="N7" s="862">
        <v>3</v>
      </c>
      <c r="O7" s="860">
        <v>1</v>
      </c>
      <c r="P7" s="861">
        <v>3</v>
      </c>
      <c r="Q7" s="862">
        <f t="shared" si="0"/>
        <v>4</v>
      </c>
      <c r="R7"/>
    </row>
    <row r="8" spans="1:18" ht="35.1" customHeight="1">
      <c r="A8" s="1768"/>
      <c r="B8" s="525">
        <v>3</v>
      </c>
      <c r="C8" s="866">
        <v>1</v>
      </c>
      <c r="D8" s="861">
        <v>4</v>
      </c>
      <c r="E8" s="862">
        <v>5</v>
      </c>
      <c r="F8" s="860">
        <v>0</v>
      </c>
      <c r="G8" s="861">
        <v>2</v>
      </c>
      <c r="H8" s="862">
        <v>2</v>
      </c>
      <c r="I8" s="860">
        <v>0</v>
      </c>
      <c r="J8" s="861">
        <v>1</v>
      </c>
      <c r="K8" s="862">
        <v>1</v>
      </c>
      <c r="L8" s="860">
        <v>1</v>
      </c>
      <c r="M8" s="861">
        <v>1</v>
      </c>
      <c r="N8" s="862">
        <v>2</v>
      </c>
      <c r="O8" s="860">
        <v>1</v>
      </c>
      <c r="P8" s="861">
        <v>2</v>
      </c>
      <c r="Q8" s="862">
        <f t="shared" si="0"/>
        <v>3</v>
      </c>
      <c r="R8"/>
    </row>
    <row r="9" spans="1:18" ht="35.1" customHeight="1" thickBot="1">
      <c r="A9" s="1768"/>
      <c r="B9" s="525">
        <v>4</v>
      </c>
      <c r="C9" s="866">
        <v>1</v>
      </c>
      <c r="D9" s="861">
        <v>2</v>
      </c>
      <c r="E9" s="862">
        <v>3</v>
      </c>
      <c r="F9" s="867">
        <v>1</v>
      </c>
      <c r="G9" s="868">
        <v>5</v>
      </c>
      <c r="H9" s="869">
        <v>6</v>
      </c>
      <c r="I9" s="867">
        <v>1</v>
      </c>
      <c r="J9" s="868">
        <v>2</v>
      </c>
      <c r="K9" s="869">
        <v>3</v>
      </c>
      <c r="L9" s="867">
        <v>0</v>
      </c>
      <c r="M9" s="868">
        <v>4</v>
      </c>
      <c r="N9" s="869">
        <v>4</v>
      </c>
      <c r="O9" s="867">
        <v>1</v>
      </c>
      <c r="P9" s="868">
        <v>1</v>
      </c>
      <c r="Q9" s="862">
        <f t="shared" si="0"/>
        <v>2</v>
      </c>
      <c r="R9"/>
    </row>
    <row r="10" spans="1:18" ht="35.1" customHeight="1" thickBot="1">
      <c r="A10" s="1768"/>
      <c r="B10" s="723" t="s">
        <v>220</v>
      </c>
      <c r="C10" s="870">
        <v>2</v>
      </c>
      <c r="D10" s="160">
        <v>6</v>
      </c>
      <c r="E10" s="872">
        <v>8</v>
      </c>
      <c r="F10" s="873">
        <v>1</v>
      </c>
      <c r="G10" s="874">
        <v>7</v>
      </c>
      <c r="H10" s="875">
        <v>8</v>
      </c>
      <c r="I10" s="873">
        <v>2</v>
      </c>
      <c r="J10" s="874">
        <v>4</v>
      </c>
      <c r="K10" s="875">
        <v>6</v>
      </c>
      <c r="L10" s="873">
        <v>4</v>
      </c>
      <c r="M10" s="874">
        <v>6</v>
      </c>
      <c r="N10" s="875">
        <v>10</v>
      </c>
      <c r="O10" s="873">
        <v>5</v>
      </c>
      <c r="P10" s="160">
        <v>8</v>
      </c>
      <c r="Q10" s="1656">
        <f t="shared" si="0"/>
        <v>13</v>
      </c>
      <c r="R10"/>
    </row>
    <row r="11" spans="1:18" ht="35.1" customHeight="1">
      <c r="A11" s="1768"/>
      <c r="B11" s="876" t="s">
        <v>15</v>
      </c>
      <c r="C11" s="877">
        <v>22</v>
      </c>
      <c r="D11" s="863">
        <v>25</v>
      </c>
      <c r="E11" s="878">
        <v>47</v>
      </c>
      <c r="F11" s="877">
        <v>19</v>
      </c>
      <c r="G11" s="863">
        <v>22</v>
      </c>
      <c r="H11" s="878">
        <v>41</v>
      </c>
      <c r="I11" s="877">
        <v>18</v>
      </c>
      <c r="J11" s="863">
        <v>20</v>
      </c>
      <c r="K11" s="878">
        <v>38</v>
      </c>
      <c r="L11" s="877">
        <v>12</v>
      </c>
      <c r="M11" s="863">
        <v>22</v>
      </c>
      <c r="N11" s="878">
        <v>34</v>
      </c>
      <c r="O11" s="877">
        <v>8</v>
      </c>
      <c r="P11" s="863">
        <v>19</v>
      </c>
      <c r="Q11" s="862">
        <f t="shared" si="0"/>
        <v>27</v>
      </c>
      <c r="R11"/>
    </row>
    <row r="12" spans="1:18" ht="35.1" customHeight="1">
      <c r="A12" s="1768"/>
      <c r="B12" s="879" t="s">
        <v>221</v>
      </c>
      <c r="C12" s="880">
        <v>74</v>
      </c>
      <c r="D12" s="861">
        <v>78</v>
      </c>
      <c r="E12" s="881">
        <v>152</v>
      </c>
      <c r="F12" s="880">
        <v>69</v>
      </c>
      <c r="G12" s="861">
        <v>73</v>
      </c>
      <c r="H12" s="881">
        <v>142</v>
      </c>
      <c r="I12" s="880">
        <v>68</v>
      </c>
      <c r="J12" s="861">
        <v>73</v>
      </c>
      <c r="K12" s="881">
        <v>141</v>
      </c>
      <c r="L12" s="880">
        <v>66</v>
      </c>
      <c r="M12" s="861">
        <v>82</v>
      </c>
      <c r="N12" s="881">
        <v>148</v>
      </c>
      <c r="O12" s="880">
        <v>54</v>
      </c>
      <c r="P12" s="861">
        <v>63</v>
      </c>
      <c r="Q12" s="862">
        <f t="shared" si="0"/>
        <v>117</v>
      </c>
      <c r="R12"/>
    </row>
    <row r="13" spans="1:18" ht="35.1" customHeight="1" thickBot="1">
      <c r="A13" s="1768"/>
      <c r="B13" s="525" t="s">
        <v>117</v>
      </c>
      <c r="C13" s="882">
        <v>82</v>
      </c>
      <c r="D13" s="883">
        <v>76</v>
      </c>
      <c r="E13" s="884">
        <v>158</v>
      </c>
      <c r="F13" s="882">
        <v>81</v>
      </c>
      <c r="G13" s="883">
        <v>77</v>
      </c>
      <c r="H13" s="884">
        <v>158</v>
      </c>
      <c r="I13" s="882">
        <v>58</v>
      </c>
      <c r="J13" s="883">
        <v>65</v>
      </c>
      <c r="K13" s="884">
        <v>123</v>
      </c>
      <c r="L13" s="882">
        <v>64</v>
      </c>
      <c r="M13" s="883">
        <v>70</v>
      </c>
      <c r="N13" s="884">
        <v>134</v>
      </c>
      <c r="O13" s="882">
        <v>49</v>
      </c>
      <c r="P13" s="883">
        <v>68</v>
      </c>
      <c r="Q13" s="862">
        <f t="shared" si="0"/>
        <v>117</v>
      </c>
      <c r="R13"/>
    </row>
    <row r="14" spans="1:18" s="227" customFormat="1" ht="35.1" customHeight="1" thickTop="1" thickBot="1">
      <c r="A14" s="1768"/>
      <c r="B14" s="549" t="s">
        <v>102</v>
      </c>
      <c r="C14" s="885">
        <v>180</v>
      </c>
      <c r="D14" s="886">
        <v>185</v>
      </c>
      <c r="E14" s="887">
        <v>365</v>
      </c>
      <c r="F14" s="885">
        <v>170</v>
      </c>
      <c r="G14" s="886">
        <v>179</v>
      </c>
      <c r="H14" s="887">
        <v>349</v>
      </c>
      <c r="I14" s="885">
        <v>146</v>
      </c>
      <c r="J14" s="886">
        <v>162</v>
      </c>
      <c r="K14" s="887">
        <v>308</v>
      </c>
      <c r="L14" s="885">
        <v>146</v>
      </c>
      <c r="M14" s="886">
        <v>180</v>
      </c>
      <c r="N14" s="887">
        <v>326</v>
      </c>
      <c r="O14" s="885">
        <f>O10+O11+O12+O13</f>
        <v>116</v>
      </c>
      <c r="P14" s="886">
        <f t="shared" ref="P14:Q14" si="1">P10+P11+P12+P13</f>
        <v>158</v>
      </c>
      <c r="Q14" s="887">
        <f t="shared" si="1"/>
        <v>274</v>
      </c>
      <c r="R14"/>
    </row>
    <row r="15" spans="1:18" s="1" customFormat="1" ht="21" customHeight="1" thickTop="1">
      <c r="A15" s="1768"/>
      <c r="B15" s="223" t="s">
        <v>669</v>
      </c>
    </row>
  </sheetData>
  <mergeCells count="3">
    <mergeCell ref="A1:B1"/>
    <mergeCell ref="A2:A15"/>
    <mergeCell ref="B3:B4"/>
  </mergeCells>
  <hyperlinks>
    <hyperlink ref="A1:B1" location="CONTENTS!A1" display="Back to contents" xr:uid="{00000000-0004-0000-2C00-000000000000}"/>
  </hyperlinks>
  <pageMargins left="0.4" right="0.4" top="0.4" bottom="0.4" header="0.49" footer="0.33"/>
  <pageSetup paperSize="9" orientation="landscape" horizontalDpi="4294967294" verticalDpi="4294967294"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92D050"/>
  </sheetPr>
  <dimension ref="A1:Q15"/>
  <sheetViews>
    <sheetView workbookViewId="0">
      <selection sqref="A1:B1"/>
    </sheetView>
  </sheetViews>
  <sheetFormatPr defaultColWidth="10" defaultRowHeight="15.75"/>
  <cols>
    <col min="1" max="1" width="5.140625" style="2" customWidth="1"/>
    <col min="2" max="2" width="12.140625" style="2" customWidth="1"/>
    <col min="3" max="17" width="8.28515625" style="2" customWidth="1"/>
    <col min="18" max="16384" width="10" style="2"/>
  </cols>
  <sheetData>
    <row r="1" spans="1:17">
      <c r="A1" s="1734" t="s">
        <v>3</v>
      </c>
      <c r="B1" s="1734"/>
    </row>
    <row r="2" spans="1:17" s="479" customFormat="1" ht="32.450000000000003" customHeight="1" thickBot="1">
      <c r="A2" s="1768"/>
      <c r="B2" s="859" t="s">
        <v>724</v>
      </c>
      <c r="C2" s="172"/>
      <c r="D2" s="172"/>
      <c r="E2" s="172"/>
      <c r="F2" s="172"/>
      <c r="G2" s="172"/>
      <c r="H2" s="172"/>
      <c r="I2" s="172"/>
      <c r="J2" s="172"/>
      <c r="K2" s="172"/>
      <c r="L2" s="172"/>
      <c r="M2" s="172"/>
      <c r="N2" s="172"/>
      <c r="O2" s="172"/>
      <c r="P2" s="172"/>
      <c r="Q2" s="172"/>
    </row>
    <row r="3" spans="1:17" ht="36.950000000000003" customHeight="1" thickBot="1">
      <c r="A3" s="1768"/>
      <c r="B3" s="1748" t="s">
        <v>89</v>
      </c>
      <c r="C3" s="1644"/>
      <c r="D3" s="1645" t="s">
        <v>73</v>
      </c>
      <c r="E3" s="1646"/>
      <c r="F3" s="1634"/>
      <c r="G3" s="1645" t="s">
        <v>54</v>
      </c>
      <c r="H3" s="1636"/>
      <c r="I3" s="1634"/>
      <c r="J3" s="1645" t="s">
        <v>621</v>
      </c>
      <c r="K3" s="1636"/>
      <c r="L3" s="1634"/>
      <c r="M3" s="1645" t="s">
        <v>686</v>
      </c>
      <c r="N3" s="1636"/>
      <c r="O3" s="1634"/>
      <c r="P3" s="1645" t="s">
        <v>684</v>
      </c>
      <c r="Q3" s="1636"/>
    </row>
    <row r="4" spans="1:17" ht="36.950000000000003" customHeight="1" thickBot="1">
      <c r="A4" s="1768"/>
      <c r="B4" s="1811"/>
      <c r="C4" s="592" t="s">
        <v>0</v>
      </c>
      <c r="D4" s="235" t="s">
        <v>1</v>
      </c>
      <c r="E4" s="14" t="s">
        <v>2</v>
      </c>
      <c r="F4" s="705" t="s">
        <v>0</v>
      </c>
      <c r="G4" s="888" t="s">
        <v>1</v>
      </c>
      <c r="H4" s="475" t="s">
        <v>2</v>
      </c>
      <c r="I4" s="705" t="s">
        <v>0</v>
      </c>
      <c r="J4" s="888" t="s">
        <v>1</v>
      </c>
      <c r="K4" s="475" t="s">
        <v>2</v>
      </c>
      <c r="L4" s="705" t="s">
        <v>0</v>
      </c>
      <c r="M4" s="888" t="s">
        <v>1</v>
      </c>
      <c r="N4" s="475" t="s">
        <v>2</v>
      </c>
      <c r="O4" s="705" t="s">
        <v>0</v>
      </c>
      <c r="P4" s="888" t="s">
        <v>1</v>
      </c>
      <c r="Q4" s="475" t="s">
        <v>2</v>
      </c>
    </row>
    <row r="5" spans="1:17" ht="36.950000000000003" customHeight="1">
      <c r="A5" s="1768"/>
      <c r="B5" s="889">
        <v>0</v>
      </c>
      <c r="C5" s="1657">
        <v>0</v>
      </c>
      <c r="D5" s="1658">
        <v>0</v>
      </c>
      <c r="E5" s="1659">
        <v>0</v>
      </c>
      <c r="F5" s="1660">
        <v>0</v>
      </c>
      <c r="G5" s="1661">
        <v>0</v>
      </c>
      <c r="H5" s="1662">
        <v>0</v>
      </c>
      <c r="I5" s="1660">
        <v>0</v>
      </c>
      <c r="J5" s="1661">
        <v>0</v>
      </c>
      <c r="K5" s="1662">
        <v>0</v>
      </c>
      <c r="L5" s="1660">
        <v>1</v>
      </c>
      <c r="M5" s="1661">
        <v>0</v>
      </c>
      <c r="N5" s="1662">
        <v>1</v>
      </c>
      <c r="O5" s="860">
        <v>0</v>
      </c>
      <c r="P5" s="861">
        <v>0</v>
      </c>
      <c r="Q5" s="862">
        <f>O5+P5</f>
        <v>0</v>
      </c>
    </row>
    <row r="6" spans="1:17" ht="36.950000000000003" customHeight="1">
      <c r="A6" s="1768"/>
      <c r="B6" s="557">
        <v>1</v>
      </c>
      <c r="C6" s="1663">
        <v>0</v>
      </c>
      <c r="D6" s="1664">
        <v>0</v>
      </c>
      <c r="E6" s="1665">
        <v>0</v>
      </c>
      <c r="F6" s="1666">
        <v>0</v>
      </c>
      <c r="G6" s="1667">
        <v>0</v>
      </c>
      <c r="H6" s="1668">
        <v>0</v>
      </c>
      <c r="I6" s="1666">
        <v>1</v>
      </c>
      <c r="J6" s="1667">
        <v>0</v>
      </c>
      <c r="K6" s="1668">
        <v>1</v>
      </c>
      <c r="L6" s="1666">
        <v>0</v>
      </c>
      <c r="M6" s="1667">
        <v>0</v>
      </c>
      <c r="N6" s="1668">
        <v>0</v>
      </c>
      <c r="O6" s="860">
        <v>2</v>
      </c>
      <c r="P6" s="861">
        <v>2</v>
      </c>
      <c r="Q6" s="862">
        <f t="shared" ref="Q6:Q13" si="0">O6+P6</f>
        <v>4</v>
      </c>
    </row>
    <row r="7" spans="1:17" ht="36.950000000000003" customHeight="1">
      <c r="A7" s="1768"/>
      <c r="B7" s="557">
        <v>2</v>
      </c>
      <c r="C7" s="1663">
        <v>0</v>
      </c>
      <c r="D7" s="1664">
        <v>0</v>
      </c>
      <c r="E7" s="1665">
        <v>0</v>
      </c>
      <c r="F7" s="1666">
        <v>0</v>
      </c>
      <c r="G7" s="1667">
        <v>0</v>
      </c>
      <c r="H7" s="1668">
        <v>0</v>
      </c>
      <c r="I7" s="1666">
        <v>0</v>
      </c>
      <c r="J7" s="1667">
        <v>0</v>
      </c>
      <c r="K7" s="1668">
        <v>0</v>
      </c>
      <c r="L7" s="1666">
        <v>1</v>
      </c>
      <c r="M7" s="1667">
        <v>0</v>
      </c>
      <c r="N7" s="1668">
        <v>1</v>
      </c>
      <c r="O7" s="860">
        <v>0</v>
      </c>
      <c r="P7" s="861">
        <v>3</v>
      </c>
      <c r="Q7" s="862">
        <f t="shared" si="0"/>
        <v>3</v>
      </c>
    </row>
    <row r="8" spans="1:17" ht="36.950000000000003" customHeight="1">
      <c r="A8" s="1768"/>
      <c r="B8" s="557">
        <v>3</v>
      </c>
      <c r="C8" s="1663">
        <v>1</v>
      </c>
      <c r="D8" s="1664">
        <v>3</v>
      </c>
      <c r="E8" s="862">
        <v>4</v>
      </c>
      <c r="F8" s="1666">
        <v>0</v>
      </c>
      <c r="G8" s="1664">
        <v>2</v>
      </c>
      <c r="H8" s="881">
        <v>2</v>
      </c>
      <c r="I8" s="1666">
        <v>0</v>
      </c>
      <c r="J8" s="1664">
        <v>1</v>
      </c>
      <c r="K8" s="881">
        <v>1</v>
      </c>
      <c r="L8" s="1666">
        <v>1</v>
      </c>
      <c r="M8" s="1664">
        <v>1</v>
      </c>
      <c r="N8" s="881">
        <v>2</v>
      </c>
      <c r="O8" s="860">
        <v>1</v>
      </c>
      <c r="P8" s="861">
        <v>1</v>
      </c>
      <c r="Q8" s="862">
        <f t="shared" si="0"/>
        <v>2</v>
      </c>
    </row>
    <row r="9" spans="1:17" ht="36.950000000000003" customHeight="1" thickBot="1">
      <c r="A9" s="1768"/>
      <c r="B9" s="557">
        <v>4</v>
      </c>
      <c r="C9" s="1663">
        <v>1</v>
      </c>
      <c r="D9" s="1664">
        <v>2</v>
      </c>
      <c r="E9" s="862">
        <v>3</v>
      </c>
      <c r="F9" s="1669">
        <v>1</v>
      </c>
      <c r="G9" s="1664">
        <v>4</v>
      </c>
      <c r="H9" s="881">
        <v>5</v>
      </c>
      <c r="I9" s="1669">
        <v>1</v>
      </c>
      <c r="J9" s="1664">
        <v>2</v>
      </c>
      <c r="K9" s="881">
        <v>3</v>
      </c>
      <c r="L9" s="1669">
        <v>0</v>
      </c>
      <c r="M9" s="1664">
        <v>3</v>
      </c>
      <c r="N9" s="881">
        <v>3</v>
      </c>
      <c r="O9" s="867">
        <v>1</v>
      </c>
      <c r="P9" s="868">
        <v>1</v>
      </c>
      <c r="Q9" s="862">
        <f t="shared" si="0"/>
        <v>2</v>
      </c>
    </row>
    <row r="10" spans="1:17" ht="36.950000000000003" customHeight="1" thickBot="1">
      <c r="A10" s="1768"/>
      <c r="B10" s="723" t="s">
        <v>220</v>
      </c>
      <c r="C10" s="890">
        <v>2</v>
      </c>
      <c r="D10" s="891">
        <v>5</v>
      </c>
      <c r="E10" s="872">
        <v>7</v>
      </c>
      <c r="F10" s="890">
        <v>1</v>
      </c>
      <c r="G10" s="891">
        <v>6</v>
      </c>
      <c r="H10" s="872">
        <v>7</v>
      </c>
      <c r="I10" s="890">
        <v>2</v>
      </c>
      <c r="J10" s="891">
        <v>3</v>
      </c>
      <c r="K10" s="872">
        <v>5</v>
      </c>
      <c r="L10" s="890">
        <v>3</v>
      </c>
      <c r="M10" s="891">
        <v>4</v>
      </c>
      <c r="N10" s="872">
        <v>7</v>
      </c>
      <c r="O10" s="890">
        <f>SUM(O5:O9)</f>
        <v>4</v>
      </c>
      <c r="P10" s="891">
        <f>SUM(P5:P9)</f>
        <v>7</v>
      </c>
      <c r="Q10" s="1656">
        <f t="shared" si="0"/>
        <v>11</v>
      </c>
    </row>
    <row r="11" spans="1:17" ht="36.950000000000003" customHeight="1">
      <c r="A11" s="1768"/>
      <c r="B11" s="876" t="s">
        <v>15</v>
      </c>
      <c r="C11" s="1670">
        <v>21</v>
      </c>
      <c r="D11" s="1664">
        <v>23</v>
      </c>
      <c r="E11" s="881">
        <v>44</v>
      </c>
      <c r="F11" s="1670">
        <v>16</v>
      </c>
      <c r="G11" s="1664">
        <v>21</v>
      </c>
      <c r="H11" s="881">
        <v>37</v>
      </c>
      <c r="I11" s="1670">
        <v>16</v>
      </c>
      <c r="J11" s="1664">
        <v>19</v>
      </c>
      <c r="K11" s="881">
        <v>35</v>
      </c>
      <c r="L11" s="1670">
        <v>10</v>
      </c>
      <c r="M11" s="1664">
        <v>21</v>
      </c>
      <c r="N11" s="881">
        <v>31</v>
      </c>
      <c r="O11" s="877">
        <v>8</v>
      </c>
      <c r="P11" s="863">
        <v>16</v>
      </c>
      <c r="Q11" s="862">
        <f t="shared" si="0"/>
        <v>24</v>
      </c>
    </row>
    <row r="12" spans="1:17" ht="36.950000000000003" customHeight="1">
      <c r="A12" s="1768"/>
      <c r="B12" s="879" t="s">
        <v>221</v>
      </c>
      <c r="C12" s="1670">
        <v>70</v>
      </c>
      <c r="D12" s="1664">
        <v>73</v>
      </c>
      <c r="E12" s="881">
        <v>143</v>
      </c>
      <c r="F12" s="1670">
        <v>61</v>
      </c>
      <c r="G12" s="1664">
        <v>68</v>
      </c>
      <c r="H12" s="881">
        <v>129</v>
      </c>
      <c r="I12" s="1670">
        <v>61</v>
      </c>
      <c r="J12" s="1664">
        <v>69</v>
      </c>
      <c r="K12" s="881">
        <v>130</v>
      </c>
      <c r="L12" s="1670">
        <v>60</v>
      </c>
      <c r="M12" s="1664">
        <v>76</v>
      </c>
      <c r="N12" s="881">
        <v>136</v>
      </c>
      <c r="O12" s="880">
        <v>48</v>
      </c>
      <c r="P12" s="861">
        <v>60</v>
      </c>
      <c r="Q12" s="862">
        <f t="shared" si="0"/>
        <v>108</v>
      </c>
    </row>
    <row r="13" spans="1:17" ht="36.950000000000003" customHeight="1" thickBot="1">
      <c r="A13" s="1768"/>
      <c r="B13" s="525" t="s">
        <v>117</v>
      </c>
      <c r="C13" s="1670">
        <v>67</v>
      </c>
      <c r="D13" s="1664">
        <v>70</v>
      </c>
      <c r="E13" s="881">
        <v>137</v>
      </c>
      <c r="F13" s="1670">
        <v>69</v>
      </c>
      <c r="G13" s="1664">
        <v>72</v>
      </c>
      <c r="H13" s="881">
        <v>141</v>
      </c>
      <c r="I13" s="1670">
        <v>49</v>
      </c>
      <c r="J13" s="1664">
        <v>60</v>
      </c>
      <c r="K13" s="881">
        <v>109</v>
      </c>
      <c r="L13" s="1670">
        <v>53</v>
      </c>
      <c r="M13" s="1664">
        <v>65</v>
      </c>
      <c r="N13" s="881">
        <v>118</v>
      </c>
      <c r="O13" s="882">
        <v>44</v>
      </c>
      <c r="P13" s="883">
        <v>63</v>
      </c>
      <c r="Q13" s="862">
        <f t="shared" si="0"/>
        <v>107</v>
      </c>
    </row>
    <row r="14" spans="1:17" s="227" customFormat="1" ht="36.950000000000003" customHeight="1" thickTop="1" thickBot="1">
      <c r="A14" s="1768"/>
      <c r="B14" s="892" t="s">
        <v>102</v>
      </c>
      <c r="C14" s="893">
        <v>160</v>
      </c>
      <c r="D14" s="894">
        <v>171</v>
      </c>
      <c r="E14" s="895">
        <v>331</v>
      </c>
      <c r="F14" s="893">
        <v>147</v>
      </c>
      <c r="G14" s="894">
        <v>167</v>
      </c>
      <c r="H14" s="895">
        <v>314</v>
      </c>
      <c r="I14" s="893">
        <v>128</v>
      </c>
      <c r="J14" s="894">
        <v>151</v>
      </c>
      <c r="K14" s="895">
        <v>279</v>
      </c>
      <c r="L14" s="893">
        <v>126</v>
      </c>
      <c r="M14" s="894">
        <v>166</v>
      </c>
      <c r="N14" s="895">
        <v>292</v>
      </c>
      <c r="O14" s="893">
        <f>O10+O11+O12+O13</f>
        <v>104</v>
      </c>
      <c r="P14" s="894">
        <f t="shared" ref="P14:Q14" si="1">P10+P11+P12+P13</f>
        <v>146</v>
      </c>
      <c r="Q14" s="895">
        <f t="shared" si="1"/>
        <v>250</v>
      </c>
    </row>
    <row r="15" spans="1:17" s="1" customFormat="1" ht="25.15" customHeight="1" thickTop="1">
      <c r="A15" s="1768"/>
      <c r="B15" s="223" t="s">
        <v>669</v>
      </c>
    </row>
  </sheetData>
  <mergeCells count="3">
    <mergeCell ref="A1:B1"/>
    <mergeCell ref="A2:A15"/>
    <mergeCell ref="B3:B4"/>
  </mergeCells>
  <hyperlinks>
    <hyperlink ref="A1:B1" location="CONTENTS!A1" display="Back to contents" xr:uid="{00000000-0004-0000-2D00-000000000000}"/>
  </hyperlinks>
  <pageMargins left="0.4" right="0.4" top="0.4" bottom="0.4" header="0.36" footer="0.41"/>
  <pageSetup paperSize="9" orientation="landscape" horizontalDpi="4294967294" verticalDpi="4294967294"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sheetPr>
  <dimension ref="A1:Q15"/>
  <sheetViews>
    <sheetView workbookViewId="0">
      <selection sqref="A1:B1"/>
    </sheetView>
  </sheetViews>
  <sheetFormatPr defaultColWidth="10" defaultRowHeight="15.75"/>
  <cols>
    <col min="1" max="1" width="5" style="2" customWidth="1"/>
    <col min="2" max="2" width="9.85546875" style="2" customWidth="1"/>
    <col min="3" max="17" width="8.42578125" style="2" customWidth="1"/>
    <col min="18" max="16384" width="10" style="2"/>
  </cols>
  <sheetData>
    <row r="1" spans="1:17">
      <c r="A1" s="1734" t="s">
        <v>3</v>
      </c>
      <c r="B1" s="1734"/>
    </row>
    <row r="2" spans="1:17" s="479" customFormat="1" ht="38.450000000000003" customHeight="1" thickBot="1">
      <c r="A2" s="1768"/>
      <c r="B2" s="859" t="s">
        <v>725</v>
      </c>
      <c r="C2" s="172"/>
      <c r="D2" s="172"/>
      <c r="E2" s="172"/>
      <c r="F2" s="172"/>
      <c r="G2" s="172"/>
      <c r="H2" s="172"/>
      <c r="I2" s="172"/>
      <c r="J2" s="172"/>
      <c r="K2" s="172"/>
      <c r="L2" s="172"/>
      <c r="M2" s="172"/>
      <c r="N2" s="172"/>
      <c r="O2" s="172"/>
      <c r="P2" s="172"/>
      <c r="Q2" s="172"/>
    </row>
    <row r="3" spans="1:17" ht="36.950000000000003" customHeight="1" thickBot="1">
      <c r="A3" s="1768"/>
      <c r="B3" s="1748" t="s">
        <v>89</v>
      </c>
      <c r="C3" s="1645"/>
      <c r="D3" s="1645" t="s">
        <v>73</v>
      </c>
      <c r="E3" s="1646"/>
      <c r="F3" s="1645"/>
      <c r="G3" s="1645" t="s">
        <v>480</v>
      </c>
      <c r="H3" s="1646"/>
      <c r="I3" s="1645"/>
      <c r="J3" s="1645" t="s">
        <v>621</v>
      </c>
      <c r="K3" s="1646"/>
      <c r="L3" s="1645"/>
      <c r="M3" s="1645" t="s">
        <v>686</v>
      </c>
      <c r="N3" s="1646"/>
      <c r="O3" s="1645"/>
      <c r="P3" s="1645" t="s">
        <v>684</v>
      </c>
      <c r="Q3" s="1646"/>
    </row>
    <row r="4" spans="1:17" ht="36.950000000000003" customHeight="1" thickBot="1">
      <c r="A4" s="1768"/>
      <c r="B4" s="1811"/>
      <c r="C4" s="896" t="s">
        <v>0</v>
      </c>
      <c r="D4" s="897" t="s">
        <v>1</v>
      </c>
      <c r="E4" s="1643" t="s">
        <v>2</v>
      </c>
      <c r="F4" s="234" t="s">
        <v>0</v>
      </c>
      <c r="G4" s="888" t="s">
        <v>1</v>
      </c>
      <c r="H4" s="475" t="s">
        <v>2</v>
      </c>
      <c r="I4" s="234" t="s">
        <v>0</v>
      </c>
      <c r="J4" s="888" t="s">
        <v>1</v>
      </c>
      <c r="K4" s="475" t="s">
        <v>2</v>
      </c>
      <c r="L4" s="234" t="s">
        <v>0</v>
      </c>
      <c r="M4" s="888" t="s">
        <v>1</v>
      </c>
      <c r="N4" s="475" t="s">
        <v>2</v>
      </c>
      <c r="O4" s="234" t="s">
        <v>0</v>
      </c>
      <c r="P4" s="888" t="s">
        <v>1</v>
      </c>
      <c r="Q4" s="475" t="s">
        <v>2</v>
      </c>
    </row>
    <row r="5" spans="1:17" ht="36.950000000000003" customHeight="1">
      <c r="A5" s="1768"/>
      <c r="B5" s="593">
        <v>0</v>
      </c>
      <c r="C5" s="1657">
        <v>0</v>
      </c>
      <c r="D5" s="1658">
        <v>0</v>
      </c>
      <c r="E5" s="1659">
        <v>0</v>
      </c>
      <c r="F5" s="1671">
        <v>0</v>
      </c>
      <c r="G5" s="1672">
        <v>0</v>
      </c>
      <c r="H5" s="1659">
        <v>0</v>
      </c>
      <c r="I5" s="1671">
        <v>0</v>
      </c>
      <c r="J5" s="1672">
        <v>0</v>
      </c>
      <c r="K5" s="1659">
        <v>0</v>
      </c>
      <c r="L5" s="1671">
        <v>0</v>
      </c>
      <c r="M5" s="1672">
        <v>0</v>
      </c>
      <c r="N5" s="1662">
        <v>0</v>
      </c>
      <c r="O5" s="860">
        <v>0</v>
      </c>
      <c r="P5" s="861">
        <v>0</v>
      </c>
      <c r="Q5" s="862">
        <f>O5+P5</f>
        <v>0</v>
      </c>
    </row>
    <row r="6" spans="1:17" ht="36.950000000000003" customHeight="1">
      <c r="A6" s="1768"/>
      <c r="B6" s="525">
        <v>1</v>
      </c>
      <c r="C6" s="1663">
        <v>0</v>
      </c>
      <c r="D6" s="1664">
        <v>0</v>
      </c>
      <c r="E6" s="1665">
        <v>0</v>
      </c>
      <c r="F6" s="1670">
        <v>0</v>
      </c>
      <c r="G6" s="1669">
        <v>0</v>
      </c>
      <c r="H6" s="1665">
        <v>0</v>
      </c>
      <c r="I6" s="1670">
        <v>0</v>
      </c>
      <c r="J6" s="1669">
        <v>1</v>
      </c>
      <c r="K6" s="1665">
        <v>1</v>
      </c>
      <c r="L6" s="1670">
        <v>0</v>
      </c>
      <c r="M6" s="1669">
        <v>0</v>
      </c>
      <c r="N6" s="1668">
        <v>0</v>
      </c>
      <c r="O6" s="860">
        <v>0</v>
      </c>
      <c r="P6" s="861">
        <v>0</v>
      </c>
      <c r="Q6" s="862">
        <f t="shared" ref="Q6:Q13" si="0">O6+P6</f>
        <v>0</v>
      </c>
    </row>
    <row r="7" spans="1:17" ht="36.950000000000003" customHeight="1">
      <c r="A7" s="1768"/>
      <c r="B7" s="525">
        <v>2</v>
      </c>
      <c r="C7" s="1663">
        <v>0</v>
      </c>
      <c r="D7" s="1664">
        <v>0</v>
      </c>
      <c r="E7" s="1665">
        <v>0</v>
      </c>
      <c r="F7" s="1670">
        <v>0</v>
      </c>
      <c r="G7" s="1669">
        <v>0</v>
      </c>
      <c r="H7" s="1665">
        <v>0</v>
      </c>
      <c r="I7" s="1670">
        <v>0</v>
      </c>
      <c r="J7" s="1669">
        <v>0</v>
      </c>
      <c r="K7" s="1665">
        <v>0</v>
      </c>
      <c r="L7" s="1670">
        <v>1</v>
      </c>
      <c r="M7" s="1669">
        <v>1</v>
      </c>
      <c r="N7" s="1668">
        <v>2</v>
      </c>
      <c r="O7" s="860">
        <v>1</v>
      </c>
      <c r="P7" s="861">
        <v>0</v>
      </c>
      <c r="Q7" s="862">
        <f t="shared" si="0"/>
        <v>1</v>
      </c>
    </row>
    <row r="8" spans="1:17" ht="36.950000000000003" customHeight="1">
      <c r="A8" s="1768"/>
      <c r="B8" s="525">
        <v>3</v>
      </c>
      <c r="C8" s="1663">
        <v>0</v>
      </c>
      <c r="D8" s="1664">
        <v>1</v>
      </c>
      <c r="E8" s="862">
        <v>1</v>
      </c>
      <c r="F8" s="1670">
        <v>0</v>
      </c>
      <c r="G8" s="1669">
        <v>0</v>
      </c>
      <c r="H8" s="1665">
        <v>0</v>
      </c>
      <c r="I8" s="1670">
        <v>0</v>
      </c>
      <c r="J8" s="1669">
        <v>0</v>
      </c>
      <c r="K8" s="1665">
        <v>0</v>
      </c>
      <c r="L8" s="1670">
        <v>0</v>
      </c>
      <c r="M8" s="1669">
        <v>0</v>
      </c>
      <c r="N8" s="881">
        <v>0</v>
      </c>
      <c r="O8" s="860">
        <v>0</v>
      </c>
      <c r="P8" s="861">
        <v>1</v>
      </c>
      <c r="Q8" s="862">
        <f t="shared" si="0"/>
        <v>1</v>
      </c>
    </row>
    <row r="9" spans="1:17" ht="36.950000000000003" customHeight="1" thickBot="1">
      <c r="A9" s="1768"/>
      <c r="B9" s="525">
        <v>4</v>
      </c>
      <c r="C9" s="1673">
        <v>0</v>
      </c>
      <c r="D9" s="1674">
        <v>0</v>
      </c>
      <c r="E9" s="1675">
        <v>0</v>
      </c>
      <c r="F9" s="1670">
        <v>0</v>
      </c>
      <c r="G9" s="1669">
        <v>1</v>
      </c>
      <c r="H9" s="1665">
        <v>1</v>
      </c>
      <c r="I9" s="1670">
        <v>0</v>
      </c>
      <c r="J9" s="1669">
        <v>0</v>
      </c>
      <c r="K9" s="1665">
        <v>0</v>
      </c>
      <c r="L9" s="1670">
        <v>0</v>
      </c>
      <c r="M9" s="1669">
        <v>1</v>
      </c>
      <c r="N9" s="881">
        <v>1</v>
      </c>
      <c r="O9" s="867">
        <v>0</v>
      </c>
      <c r="P9" s="868">
        <v>0</v>
      </c>
      <c r="Q9" s="862">
        <f t="shared" si="0"/>
        <v>0</v>
      </c>
    </row>
    <row r="10" spans="1:17" ht="36.950000000000003" customHeight="1" thickBot="1">
      <c r="A10" s="1768"/>
      <c r="B10" s="723" t="s">
        <v>220</v>
      </c>
      <c r="C10" s="1676">
        <v>0</v>
      </c>
      <c r="D10" s="891">
        <v>1</v>
      </c>
      <c r="E10" s="872">
        <v>1</v>
      </c>
      <c r="F10" s="1677">
        <v>0</v>
      </c>
      <c r="G10" s="1678">
        <v>1</v>
      </c>
      <c r="H10" s="1679">
        <v>1</v>
      </c>
      <c r="I10" s="1677">
        <v>0</v>
      </c>
      <c r="J10" s="1678">
        <v>1</v>
      </c>
      <c r="K10" s="1679">
        <v>1</v>
      </c>
      <c r="L10" s="1677">
        <v>1</v>
      </c>
      <c r="M10" s="1678">
        <v>2</v>
      </c>
      <c r="N10" s="872">
        <v>3</v>
      </c>
      <c r="O10" s="890">
        <f>SUM(O5:O9)</f>
        <v>1</v>
      </c>
      <c r="P10" s="891">
        <f>SUM(P5:P9)</f>
        <v>1</v>
      </c>
      <c r="Q10" s="1656">
        <f t="shared" si="0"/>
        <v>2</v>
      </c>
    </row>
    <row r="11" spans="1:17" ht="36.950000000000003" customHeight="1">
      <c r="A11" s="1768"/>
      <c r="B11" s="876" t="s">
        <v>15</v>
      </c>
      <c r="C11" s="1669">
        <v>1</v>
      </c>
      <c r="D11" s="1669">
        <v>2</v>
      </c>
      <c r="E11" s="881">
        <v>3</v>
      </c>
      <c r="F11" s="1670">
        <v>3</v>
      </c>
      <c r="G11" s="1669">
        <v>1</v>
      </c>
      <c r="H11" s="1665">
        <v>4</v>
      </c>
      <c r="I11" s="1670">
        <v>2</v>
      </c>
      <c r="J11" s="1669">
        <v>1</v>
      </c>
      <c r="K11" s="1665">
        <v>3</v>
      </c>
      <c r="L11" s="1670">
        <v>2</v>
      </c>
      <c r="M11" s="1669">
        <v>1</v>
      </c>
      <c r="N11" s="881">
        <v>3</v>
      </c>
      <c r="O11" s="877">
        <v>0</v>
      </c>
      <c r="P11" s="863">
        <v>3</v>
      </c>
      <c r="Q11" s="862">
        <f t="shared" si="0"/>
        <v>3</v>
      </c>
    </row>
    <row r="12" spans="1:17" ht="36.950000000000003" customHeight="1">
      <c r="A12" s="1768"/>
      <c r="B12" s="879" t="s">
        <v>221</v>
      </c>
      <c r="C12" s="1669">
        <v>4</v>
      </c>
      <c r="D12" s="1669">
        <v>5</v>
      </c>
      <c r="E12" s="881">
        <v>9</v>
      </c>
      <c r="F12" s="1670">
        <v>8</v>
      </c>
      <c r="G12" s="1669">
        <v>5</v>
      </c>
      <c r="H12" s="1665">
        <v>13</v>
      </c>
      <c r="I12" s="1670">
        <v>7</v>
      </c>
      <c r="J12" s="1669">
        <v>4</v>
      </c>
      <c r="K12" s="1665">
        <v>11</v>
      </c>
      <c r="L12" s="1670">
        <v>6</v>
      </c>
      <c r="M12" s="1669">
        <v>6</v>
      </c>
      <c r="N12" s="881">
        <v>12</v>
      </c>
      <c r="O12" s="880">
        <v>6</v>
      </c>
      <c r="P12" s="861">
        <v>3</v>
      </c>
      <c r="Q12" s="862">
        <f t="shared" si="0"/>
        <v>9</v>
      </c>
    </row>
    <row r="13" spans="1:17" ht="36.950000000000003" customHeight="1" thickBot="1">
      <c r="A13" s="1768"/>
      <c r="B13" s="525" t="s">
        <v>117</v>
      </c>
      <c r="C13" s="1669">
        <v>15</v>
      </c>
      <c r="D13" s="1669">
        <v>6</v>
      </c>
      <c r="E13" s="881">
        <v>21</v>
      </c>
      <c r="F13" s="1670">
        <v>12</v>
      </c>
      <c r="G13" s="1669">
        <v>5</v>
      </c>
      <c r="H13" s="1665">
        <v>17</v>
      </c>
      <c r="I13" s="1670">
        <v>9</v>
      </c>
      <c r="J13" s="1669">
        <v>5</v>
      </c>
      <c r="K13" s="1665">
        <v>14</v>
      </c>
      <c r="L13" s="1670">
        <v>11</v>
      </c>
      <c r="M13" s="1669">
        <v>5</v>
      </c>
      <c r="N13" s="881">
        <v>16</v>
      </c>
      <c r="O13" s="882">
        <v>5</v>
      </c>
      <c r="P13" s="883">
        <v>5</v>
      </c>
      <c r="Q13" s="862">
        <f t="shared" si="0"/>
        <v>10</v>
      </c>
    </row>
    <row r="14" spans="1:17" s="227" customFormat="1" ht="36.950000000000003" customHeight="1" thickTop="1" thickBot="1">
      <c r="A14" s="1768"/>
      <c r="B14" s="549" t="s">
        <v>102</v>
      </c>
      <c r="C14" s="898">
        <v>20</v>
      </c>
      <c r="D14" s="898">
        <v>14</v>
      </c>
      <c r="E14" s="899">
        <v>34</v>
      </c>
      <c r="F14" s="1680">
        <v>23</v>
      </c>
      <c r="G14" s="1681">
        <v>12</v>
      </c>
      <c r="H14" s="1682">
        <v>35</v>
      </c>
      <c r="I14" s="1680">
        <v>18</v>
      </c>
      <c r="J14" s="1681">
        <v>11</v>
      </c>
      <c r="K14" s="1682">
        <v>29</v>
      </c>
      <c r="L14" s="1680">
        <v>20</v>
      </c>
      <c r="M14" s="1681">
        <v>14</v>
      </c>
      <c r="N14" s="1682">
        <v>34</v>
      </c>
      <c r="O14" s="885">
        <f>O10+O11+O12+O13</f>
        <v>12</v>
      </c>
      <c r="P14" s="886">
        <f t="shared" ref="P14:Q14" si="1">P10+P11+P12+P13</f>
        <v>12</v>
      </c>
      <c r="Q14" s="887">
        <f t="shared" si="1"/>
        <v>24</v>
      </c>
    </row>
    <row r="15" spans="1:17" s="1" customFormat="1" ht="18.75" thickTop="1">
      <c r="A15" s="1768"/>
      <c r="B15" s="223" t="s">
        <v>669</v>
      </c>
    </row>
  </sheetData>
  <mergeCells count="3">
    <mergeCell ref="A1:B1"/>
    <mergeCell ref="A2:A15"/>
    <mergeCell ref="B3:B4"/>
  </mergeCells>
  <hyperlinks>
    <hyperlink ref="A1:B1" location="CONTENTS!A1" display="Back to contents" xr:uid="{00000000-0004-0000-2E00-000000000000}"/>
  </hyperlinks>
  <pageMargins left="0.4" right="0.4" top="0.4" bottom="0.4" header="0.46" footer="0.38"/>
  <pageSetup paperSize="9" orientation="landscape" horizontalDpi="4294967294" verticalDpi="4294967294"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R16"/>
  <sheetViews>
    <sheetView workbookViewId="0">
      <selection sqref="A1:B1"/>
    </sheetView>
  </sheetViews>
  <sheetFormatPr defaultColWidth="10" defaultRowHeight="15.75"/>
  <cols>
    <col min="1" max="1" width="5" style="2" customWidth="1"/>
    <col min="2" max="2" width="10.42578125" style="2" customWidth="1"/>
    <col min="3" max="17" width="8" style="2" customWidth="1"/>
    <col min="18" max="16384" width="10" style="2"/>
  </cols>
  <sheetData>
    <row r="1" spans="1:18">
      <c r="A1" s="1734" t="s">
        <v>3</v>
      </c>
      <c r="B1" s="1734"/>
    </row>
    <row r="2" spans="1:18" s="901" customFormat="1" ht="24" customHeight="1">
      <c r="A2" s="1768"/>
      <c r="B2" s="859" t="s">
        <v>726</v>
      </c>
      <c r="C2" s="900"/>
      <c r="D2" s="900"/>
      <c r="E2" s="900"/>
      <c r="F2" s="900"/>
      <c r="G2" s="900"/>
      <c r="H2" s="900"/>
      <c r="I2" s="900"/>
      <c r="J2" s="900"/>
      <c r="K2" s="900"/>
      <c r="L2" s="900"/>
      <c r="M2" s="900"/>
      <c r="N2" s="900"/>
      <c r="O2" s="900"/>
      <c r="P2" s="900"/>
      <c r="Q2" s="900"/>
    </row>
    <row r="3" spans="1:18" s="901" customFormat="1" ht="24" customHeight="1" thickBot="1">
      <c r="A3" s="1768"/>
      <c r="B3" s="859" t="s">
        <v>485</v>
      </c>
      <c r="C3" s="900"/>
      <c r="D3" s="900"/>
      <c r="E3" s="900"/>
      <c r="F3" s="900"/>
      <c r="G3" s="900"/>
      <c r="H3" s="900"/>
      <c r="I3" s="900"/>
      <c r="J3" s="900"/>
      <c r="K3" s="900"/>
      <c r="L3" s="900"/>
      <c r="M3" s="900"/>
      <c r="N3" s="900"/>
      <c r="O3" s="900"/>
      <c r="P3" s="900"/>
      <c r="Q3" s="900"/>
    </row>
    <row r="4" spans="1:18" ht="35.1" customHeight="1" thickBot="1">
      <c r="A4" s="1768"/>
      <c r="B4" s="1748" t="s">
        <v>103</v>
      </c>
      <c r="C4" s="1634"/>
      <c r="D4" s="1635" t="s">
        <v>53</v>
      </c>
      <c r="E4" s="1636"/>
      <c r="F4" s="1634"/>
      <c r="G4" s="1635" t="s">
        <v>480</v>
      </c>
      <c r="H4" s="1636"/>
      <c r="I4" s="1634"/>
      <c r="J4" s="1635" t="s">
        <v>621</v>
      </c>
      <c r="K4" s="1636"/>
      <c r="L4" s="1634"/>
      <c r="M4" s="1635" t="s">
        <v>686</v>
      </c>
      <c r="N4" s="1636"/>
      <c r="O4" s="1634"/>
      <c r="P4" s="1635" t="s">
        <v>684</v>
      </c>
      <c r="Q4" s="1636"/>
    </row>
    <row r="5" spans="1:18" ht="35.1" customHeight="1" thickBot="1">
      <c r="A5" s="1768"/>
      <c r="B5" s="1812"/>
      <c r="C5" s="705" t="s">
        <v>0</v>
      </c>
      <c r="D5" s="235" t="s">
        <v>1</v>
      </c>
      <c r="E5" s="475" t="s">
        <v>2</v>
      </c>
      <c r="F5" s="705" t="s">
        <v>0</v>
      </c>
      <c r="G5" s="235" t="s">
        <v>1</v>
      </c>
      <c r="H5" s="475" t="s">
        <v>2</v>
      </c>
      <c r="I5" s="705" t="s">
        <v>0</v>
      </c>
      <c r="J5" s="235" t="s">
        <v>1</v>
      </c>
      <c r="K5" s="475" t="s">
        <v>2</v>
      </c>
      <c r="L5" s="705" t="s">
        <v>0</v>
      </c>
      <c r="M5" s="235" t="s">
        <v>1</v>
      </c>
      <c r="N5" s="475" t="s">
        <v>2</v>
      </c>
      <c r="O5" s="705" t="s">
        <v>0</v>
      </c>
      <c r="P5" s="235" t="s">
        <v>1</v>
      </c>
      <c r="Q5" s="475" t="s">
        <v>2</v>
      </c>
    </row>
    <row r="6" spans="1:18" ht="35.1" customHeight="1">
      <c r="A6" s="1768"/>
      <c r="B6" s="557">
        <v>0</v>
      </c>
      <c r="C6" s="161">
        <v>0</v>
      </c>
      <c r="D6" s="158">
        <v>0</v>
      </c>
      <c r="E6" s="903">
        <v>0</v>
      </c>
      <c r="F6" s="904">
        <v>0</v>
      </c>
      <c r="G6" s="158">
        <v>0</v>
      </c>
      <c r="H6" s="905">
        <v>0</v>
      </c>
      <c r="I6" s="904">
        <v>0</v>
      </c>
      <c r="J6" s="158">
        <v>0</v>
      </c>
      <c r="K6" s="905">
        <v>0</v>
      </c>
      <c r="L6" s="904">
        <v>0</v>
      </c>
      <c r="M6" s="158">
        <v>0</v>
      </c>
      <c r="N6" s="905">
        <v>0</v>
      </c>
      <c r="O6" s="904">
        <v>0</v>
      </c>
      <c r="P6" s="158">
        <v>0</v>
      </c>
      <c r="Q6" s="905">
        <f>O6+P6</f>
        <v>0</v>
      </c>
      <c r="R6"/>
    </row>
    <row r="7" spans="1:18" ht="35.1" customHeight="1">
      <c r="A7" s="1768"/>
      <c r="B7" s="557">
        <v>1</v>
      </c>
      <c r="C7" s="161">
        <v>0</v>
      </c>
      <c r="D7" s="158">
        <v>0</v>
      </c>
      <c r="E7" s="903">
        <v>0</v>
      </c>
      <c r="F7" s="904">
        <v>0</v>
      </c>
      <c r="G7" s="158">
        <v>0</v>
      </c>
      <c r="H7" s="905">
        <v>0</v>
      </c>
      <c r="I7" s="904">
        <v>0</v>
      </c>
      <c r="J7" s="158">
        <v>0</v>
      </c>
      <c r="K7" s="905">
        <v>0</v>
      </c>
      <c r="L7" s="904">
        <v>0</v>
      </c>
      <c r="M7" s="158">
        <v>0</v>
      </c>
      <c r="N7" s="905">
        <v>0</v>
      </c>
      <c r="O7" s="904">
        <v>0</v>
      </c>
      <c r="P7" s="158">
        <v>0</v>
      </c>
      <c r="Q7" s="905">
        <f t="shared" ref="Q7:Q15" si="0">O7+P7</f>
        <v>0</v>
      </c>
      <c r="R7"/>
    </row>
    <row r="8" spans="1:18" ht="35.1" customHeight="1">
      <c r="A8" s="1768"/>
      <c r="B8" s="525">
        <v>2</v>
      </c>
      <c r="C8" s="161">
        <v>0</v>
      </c>
      <c r="D8" s="158">
        <v>0</v>
      </c>
      <c r="E8" s="903">
        <v>0</v>
      </c>
      <c r="F8" s="904">
        <v>0</v>
      </c>
      <c r="G8" s="158">
        <v>0</v>
      </c>
      <c r="H8" s="905">
        <v>0</v>
      </c>
      <c r="I8" s="904">
        <v>0</v>
      </c>
      <c r="J8" s="158">
        <v>0</v>
      </c>
      <c r="K8" s="905">
        <v>0</v>
      </c>
      <c r="L8" s="904">
        <v>0</v>
      </c>
      <c r="M8" s="158">
        <v>0</v>
      </c>
      <c r="N8" s="905">
        <v>0</v>
      </c>
      <c r="O8" s="904">
        <v>0</v>
      </c>
      <c r="P8" s="158">
        <v>0</v>
      </c>
      <c r="Q8" s="905">
        <f t="shared" si="0"/>
        <v>0</v>
      </c>
      <c r="R8"/>
    </row>
    <row r="9" spans="1:18" ht="35.1" customHeight="1">
      <c r="A9" s="1768"/>
      <c r="B9" s="525">
        <v>3</v>
      </c>
      <c r="C9" s="161">
        <v>0</v>
      </c>
      <c r="D9" s="158">
        <v>3</v>
      </c>
      <c r="E9" s="902">
        <v>3</v>
      </c>
      <c r="F9" s="904">
        <v>0</v>
      </c>
      <c r="G9" s="158">
        <v>2</v>
      </c>
      <c r="H9" s="902">
        <v>2</v>
      </c>
      <c r="I9" s="904">
        <v>0</v>
      </c>
      <c r="J9" s="158">
        <v>0</v>
      </c>
      <c r="K9" s="902">
        <v>0</v>
      </c>
      <c r="L9" s="904">
        <v>0</v>
      </c>
      <c r="M9" s="158">
        <v>0</v>
      </c>
      <c r="N9" s="902">
        <v>0</v>
      </c>
      <c r="O9" s="904">
        <v>0</v>
      </c>
      <c r="P9" s="158">
        <v>1</v>
      </c>
      <c r="Q9" s="905">
        <f t="shared" si="0"/>
        <v>1</v>
      </c>
      <c r="R9"/>
    </row>
    <row r="10" spans="1:18" ht="35.1" customHeight="1" thickBot="1">
      <c r="A10" s="1768"/>
      <c r="B10" s="525">
        <v>4</v>
      </c>
      <c r="C10" s="161">
        <v>0</v>
      </c>
      <c r="D10" s="158">
        <v>1</v>
      </c>
      <c r="E10" s="902">
        <v>1</v>
      </c>
      <c r="F10" s="904">
        <v>0</v>
      </c>
      <c r="G10" s="158">
        <v>3</v>
      </c>
      <c r="H10" s="902">
        <v>3</v>
      </c>
      <c r="I10" s="904">
        <v>1</v>
      </c>
      <c r="J10" s="158">
        <v>1</v>
      </c>
      <c r="K10" s="902">
        <v>2</v>
      </c>
      <c r="L10" s="904">
        <v>0</v>
      </c>
      <c r="M10" s="158">
        <v>2</v>
      </c>
      <c r="N10" s="902">
        <v>2</v>
      </c>
      <c r="O10" s="904">
        <v>0</v>
      </c>
      <c r="P10" s="158">
        <v>1</v>
      </c>
      <c r="Q10" s="905">
        <f t="shared" si="0"/>
        <v>1</v>
      </c>
      <c r="R10"/>
    </row>
    <row r="11" spans="1:18" ht="35.1" customHeight="1" thickBot="1">
      <c r="A11" s="1768"/>
      <c r="B11" s="723" t="s">
        <v>220</v>
      </c>
      <c r="C11" s="870">
        <v>0</v>
      </c>
      <c r="D11" s="160">
        <v>4</v>
      </c>
      <c r="E11" s="906">
        <v>4</v>
      </c>
      <c r="F11" s="1721">
        <v>0</v>
      </c>
      <c r="G11" s="160">
        <v>5</v>
      </c>
      <c r="H11" s="871">
        <v>5</v>
      </c>
      <c r="I11" s="1721">
        <v>1</v>
      </c>
      <c r="J11" s="160">
        <v>1</v>
      </c>
      <c r="K11" s="871">
        <v>2</v>
      </c>
      <c r="L11" s="1721">
        <v>0</v>
      </c>
      <c r="M11" s="160">
        <v>2</v>
      </c>
      <c r="N11" s="871">
        <v>2</v>
      </c>
      <c r="O11" s="890">
        <f>SUM(O6:O10)</f>
        <v>0</v>
      </c>
      <c r="P11" s="891">
        <f>SUM(P6:P10)</f>
        <v>2</v>
      </c>
      <c r="Q11" s="871">
        <f t="shared" si="0"/>
        <v>2</v>
      </c>
      <c r="R11"/>
    </row>
    <row r="12" spans="1:18" ht="35.1" customHeight="1">
      <c r="A12" s="1768"/>
      <c r="B12" s="876" t="s">
        <v>15</v>
      </c>
      <c r="C12" s="161">
        <v>12</v>
      </c>
      <c r="D12" s="158">
        <v>11</v>
      </c>
      <c r="E12" s="905">
        <v>23</v>
      </c>
      <c r="F12" s="161">
        <v>11</v>
      </c>
      <c r="G12" s="158">
        <v>13</v>
      </c>
      <c r="H12" s="902">
        <v>24</v>
      </c>
      <c r="I12" s="161">
        <v>10</v>
      </c>
      <c r="J12" s="158">
        <v>14</v>
      </c>
      <c r="K12" s="902">
        <v>24</v>
      </c>
      <c r="L12" s="161">
        <v>6</v>
      </c>
      <c r="M12" s="158">
        <v>15</v>
      </c>
      <c r="N12" s="902">
        <v>21</v>
      </c>
      <c r="O12" s="161">
        <v>3</v>
      </c>
      <c r="P12" s="158">
        <v>14</v>
      </c>
      <c r="Q12" s="905">
        <f t="shared" si="0"/>
        <v>17</v>
      </c>
      <c r="R12"/>
    </row>
    <row r="13" spans="1:18" ht="35.1" customHeight="1">
      <c r="A13" s="1768"/>
      <c r="B13" s="879" t="s">
        <v>221</v>
      </c>
      <c r="C13" s="161">
        <v>34</v>
      </c>
      <c r="D13" s="158">
        <v>47</v>
      </c>
      <c r="E13" s="905">
        <v>81</v>
      </c>
      <c r="F13" s="161">
        <v>34</v>
      </c>
      <c r="G13" s="158">
        <v>45</v>
      </c>
      <c r="H13" s="902">
        <v>79</v>
      </c>
      <c r="I13" s="161">
        <v>40</v>
      </c>
      <c r="J13" s="158">
        <v>57</v>
      </c>
      <c r="K13" s="902">
        <v>97</v>
      </c>
      <c r="L13" s="161">
        <v>38</v>
      </c>
      <c r="M13" s="158">
        <v>55</v>
      </c>
      <c r="N13" s="902">
        <v>93</v>
      </c>
      <c r="O13" s="161">
        <v>39</v>
      </c>
      <c r="P13" s="158">
        <v>53</v>
      </c>
      <c r="Q13" s="905">
        <f t="shared" si="0"/>
        <v>92</v>
      </c>
      <c r="R13"/>
    </row>
    <row r="14" spans="1:18" ht="35.1" customHeight="1" thickBot="1">
      <c r="A14" s="1768"/>
      <c r="B14" s="525" t="s">
        <v>117</v>
      </c>
      <c r="C14" s="161">
        <v>46</v>
      </c>
      <c r="D14" s="907">
        <v>43</v>
      </c>
      <c r="E14" s="905">
        <v>89</v>
      </c>
      <c r="F14" s="161">
        <v>49</v>
      </c>
      <c r="G14" s="907">
        <v>50</v>
      </c>
      <c r="H14" s="902">
        <v>99</v>
      </c>
      <c r="I14" s="161">
        <v>35</v>
      </c>
      <c r="J14" s="907">
        <v>44</v>
      </c>
      <c r="K14" s="902">
        <v>79</v>
      </c>
      <c r="L14" s="161">
        <v>40</v>
      </c>
      <c r="M14" s="907">
        <v>45</v>
      </c>
      <c r="N14" s="902">
        <v>85</v>
      </c>
      <c r="O14" s="161">
        <v>35</v>
      </c>
      <c r="P14" s="907">
        <v>55</v>
      </c>
      <c r="Q14" s="902">
        <f t="shared" si="0"/>
        <v>90</v>
      </c>
      <c r="R14"/>
    </row>
    <row r="15" spans="1:18" s="227" customFormat="1" ht="35.1" customHeight="1" thickTop="1" thickBot="1">
      <c r="A15" s="1768"/>
      <c r="B15" s="549" t="s">
        <v>102</v>
      </c>
      <c r="C15" s="910">
        <v>92</v>
      </c>
      <c r="D15" s="908">
        <v>105</v>
      </c>
      <c r="E15" s="911">
        <v>197</v>
      </c>
      <c r="F15" s="910">
        <v>94</v>
      </c>
      <c r="G15" s="908">
        <v>113</v>
      </c>
      <c r="H15" s="911">
        <v>207</v>
      </c>
      <c r="I15" s="910">
        <v>86</v>
      </c>
      <c r="J15" s="908">
        <v>116</v>
      </c>
      <c r="K15" s="911">
        <v>202</v>
      </c>
      <c r="L15" s="910">
        <v>84</v>
      </c>
      <c r="M15" s="908">
        <v>117</v>
      </c>
      <c r="N15" s="911">
        <v>201</v>
      </c>
      <c r="O15" s="910">
        <f>O11+O12+O13+O14</f>
        <v>77</v>
      </c>
      <c r="P15" s="908">
        <f>P11+P12+P13+P14</f>
        <v>124</v>
      </c>
      <c r="Q15" s="911">
        <f t="shared" si="0"/>
        <v>201</v>
      </c>
      <c r="R15"/>
    </row>
    <row r="16" spans="1:18" s="1" customFormat="1" ht="17.25" customHeight="1" thickTop="1">
      <c r="A16" s="1768"/>
      <c r="B16" s="223" t="s">
        <v>669</v>
      </c>
    </row>
  </sheetData>
  <mergeCells count="3">
    <mergeCell ref="A1:B1"/>
    <mergeCell ref="A2:A16"/>
    <mergeCell ref="B4:B5"/>
  </mergeCells>
  <hyperlinks>
    <hyperlink ref="A1:B1" location="CONTENTS!A1" display="Back to contents" xr:uid="{00000000-0004-0000-2F00-000000000000}"/>
  </hyperlinks>
  <pageMargins left="0.4" right="0.4" top="0.4" bottom="0.4" header="0.41" footer="0.46"/>
  <pageSetup paperSize="9" orientation="landscape" horizontalDpi="4294967294" verticalDpi="4294967294"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A1:Q16"/>
  <sheetViews>
    <sheetView workbookViewId="0">
      <selection sqref="A1:B1"/>
    </sheetView>
  </sheetViews>
  <sheetFormatPr defaultColWidth="10" defaultRowHeight="15.75"/>
  <cols>
    <col min="1" max="1" width="6.140625" style="2" customWidth="1"/>
    <col min="2" max="2" width="10.7109375" style="2" customWidth="1"/>
    <col min="3" max="17" width="8.140625" style="2" customWidth="1"/>
    <col min="18" max="16384" width="10" style="2"/>
  </cols>
  <sheetData>
    <row r="1" spans="1:17">
      <c r="A1" s="1734" t="s">
        <v>3</v>
      </c>
      <c r="B1" s="1734"/>
    </row>
    <row r="2" spans="1:17" s="901" customFormat="1" ht="22.5" customHeight="1">
      <c r="A2" s="1768"/>
      <c r="B2" s="859" t="s">
        <v>727</v>
      </c>
      <c r="C2" s="900"/>
      <c r="D2" s="900"/>
      <c r="E2" s="900"/>
      <c r="F2" s="900"/>
      <c r="G2" s="900"/>
      <c r="H2" s="900"/>
      <c r="I2" s="900"/>
      <c r="J2" s="900"/>
      <c r="K2" s="900"/>
      <c r="L2" s="900"/>
      <c r="M2" s="900"/>
      <c r="N2" s="900"/>
      <c r="O2" s="900"/>
      <c r="P2" s="900"/>
      <c r="Q2" s="900"/>
    </row>
    <row r="3" spans="1:17" s="901" customFormat="1" ht="22.5" customHeight="1" thickBot="1">
      <c r="A3" s="1768"/>
      <c r="B3" s="859" t="s">
        <v>485</v>
      </c>
      <c r="C3" s="900"/>
      <c r="D3" s="900"/>
      <c r="E3" s="900"/>
      <c r="F3" s="900"/>
      <c r="G3" s="900"/>
      <c r="H3" s="900"/>
      <c r="I3" s="900"/>
      <c r="J3" s="900"/>
      <c r="K3" s="900"/>
      <c r="L3" s="900"/>
      <c r="M3" s="900"/>
      <c r="N3" s="900"/>
      <c r="O3" s="900"/>
      <c r="P3" s="900"/>
      <c r="Q3" s="900"/>
    </row>
    <row r="4" spans="1:17" ht="30" customHeight="1" thickBot="1">
      <c r="A4" s="1768"/>
      <c r="B4" s="1748" t="s">
        <v>89</v>
      </c>
      <c r="C4" s="1635"/>
      <c r="D4" s="1635" t="s">
        <v>73</v>
      </c>
      <c r="E4" s="1636"/>
      <c r="F4" s="1635"/>
      <c r="G4" s="1635" t="s">
        <v>480</v>
      </c>
      <c r="H4" s="1636"/>
      <c r="I4" s="1635"/>
      <c r="J4" s="1635" t="s">
        <v>621</v>
      </c>
      <c r="K4" s="1636"/>
      <c r="L4" s="1635"/>
      <c r="M4" s="1635" t="s">
        <v>686</v>
      </c>
      <c r="N4" s="1636"/>
      <c r="O4" s="1635"/>
      <c r="P4" s="1635" t="s">
        <v>684</v>
      </c>
      <c r="Q4" s="1636"/>
    </row>
    <row r="5" spans="1:17" ht="36" customHeight="1" thickBot="1">
      <c r="A5" s="1768"/>
      <c r="B5" s="1812"/>
      <c r="C5" s="234" t="s">
        <v>0</v>
      </c>
      <c r="D5" s="235" t="s">
        <v>1</v>
      </c>
      <c r="E5" s="475" t="s">
        <v>2</v>
      </c>
      <c r="F5" s="705" t="s">
        <v>0</v>
      </c>
      <c r="G5" s="235" t="s">
        <v>1</v>
      </c>
      <c r="H5" s="475" t="s">
        <v>2</v>
      </c>
      <c r="I5" s="705" t="s">
        <v>0</v>
      </c>
      <c r="J5" s="235" t="s">
        <v>1</v>
      </c>
      <c r="K5" s="475" t="s">
        <v>2</v>
      </c>
      <c r="L5" s="705" t="s">
        <v>0</v>
      </c>
      <c r="M5" s="235" t="s">
        <v>1</v>
      </c>
      <c r="N5" s="475" t="s">
        <v>2</v>
      </c>
      <c r="O5" s="705" t="s">
        <v>0</v>
      </c>
      <c r="P5" s="235" t="s">
        <v>1</v>
      </c>
      <c r="Q5" s="475" t="s">
        <v>2</v>
      </c>
    </row>
    <row r="6" spans="1:17" ht="36" customHeight="1">
      <c r="A6" s="1768"/>
      <c r="B6" s="525">
        <v>0</v>
      </c>
      <c r="C6" s="1683">
        <v>0</v>
      </c>
      <c r="D6" s="1684">
        <v>0</v>
      </c>
      <c r="E6" s="1685">
        <v>0</v>
      </c>
      <c r="F6" s="1686">
        <v>0</v>
      </c>
      <c r="G6" s="1684">
        <v>0</v>
      </c>
      <c r="H6" s="1685">
        <v>0</v>
      </c>
      <c r="I6" s="1686">
        <v>0</v>
      </c>
      <c r="J6" s="1684">
        <v>0</v>
      </c>
      <c r="K6" s="1685">
        <v>0</v>
      </c>
      <c r="L6" s="1686">
        <v>0</v>
      </c>
      <c r="M6" s="1684">
        <v>0</v>
      </c>
      <c r="N6" s="1685">
        <v>0</v>
      </c>
      <c r="O6" s="904">
        <v>0</v>
      </c>
      <c r="P6" s="158">
        <v>0</v>
      </c>
      <c r="Q6" s="905">
        <f>O6+P6</f>
        <v>0</v>
      </c>
    </row>
    <row r="7" spans="1:17" ht="36" customHeight="1">
      <c r="A7" s="1768"/>
      <c r="B7" s="525">
        <v>1</v>
      </c>
      <c r="C7" s="1683">
        <v>0</v>
      </c>
      <c r="D7" s="1684">
        <v>0</v>
      </c>
      <c r="E7" s="1685">
        <v>0</v>
      </c>
      <c r="F7" s="1686">
        <v>0</v>
      </c>
      <c r="G7" s="1684">
        <v>0</v>
      </c>
      <c r="H7" s="1685">
        <v>0</v>
      </c>
      <c r="I7" s="1686">
        <v>0</v>
      </c>
      <c r="J7" s="1684">
        <v>0</v>
      </c>
      <c r="K7" s="1685">
        <v>0</v>
      </c>
      <c r="L7" s="1686">
        <v>0</v>
      </c>
      <c r="M7" s="1684">
        <v>0</v>
      </c>
      <c r="N7" s="1685">
        <v>0</v>
      </c>
      <c r="O7" s="904">
        <v>0</v>
      </c>
      <c r="P7" s="158">
        <v>0</v>
      </c>
      <c r="Q7" s="905">
        <f t="shared" ref="Q7:Q15" si="0">O7+P7</f>
        <v>0</v>
      </c>
    </row>
    <row r="8" spans="1:17" ht="36" customHeight="1">
      <c r="A8" s="1768"/>
      <c r="B8" s="525">
        <v>2</v>
      </c>
      <c r="C8" s="1683">
        <v>0</v>
      </c>
      <c r="D8" s="1684">
        <v>0</v>
      </c>
      <c r="E8" s="1685">
        <v>0</v>
      </c>
      <c r="F8" s="1686">
        <v>0</v>
      </c>
      <c r="G8" s="1684">
        <v>0</v>
      </c>
      <c r="H8" s="1685">
        <v>0</v>
      </c>
      <c r="I8" s="1686">
        <v>0</v>
      </c>
      <c r="J8" s="1684">
        <v>0</v>
      </c>
      <c r="K8" s="1685">
        <v>0</v>
      </c>
      <c r="L8" s="1686">
        <v>0</v>
      </c>
      <c r="M8" s="1684">
        <v>0</v>
      </c>
      <c r="N8" s="1685">
        <v>0</v>
      </c>
      <c r="O8" s="904">
        <v>0</v>
      </c>
      <c r="P8" s="158">
        <v>0</v>
      </c>
      <c r="Q8" s="905">
        <f t="shared" si="0"/>
        <v>0</v>
      </c>
    </row>
    <row r="9" spans="1:17" ht="36" customHeight="1">
      <c r="A9" s="1768"/>
      <c r="B9" s="525">
        <v>3</v>
      </c>
      <c r="C9" s="1683">
        <v>0</v>
      </c>
      <c r="D9" s="158">
        <v>3</v>
      </c>
      <c r="E9" s="905">
        <v>3</v>
      </c>
      <c r="F9" s="1686">
        <v>0</v>
      </c>
      <c r="G9" s="1684">
        <v>2</v>
      </c>
      <c r="H9" s="1685">
        <v>2</v>
      </c>
      <c r="I9" s="1686">
        <v>0</v>
      </c>
      <c r="J9" s="1684">
        <v>0</v>
      </c>
      <c r="K9" s="1685">
        <v>0</v>
      </c>
      <c r="L9" s="1686">
        <v>0</v>
      </c>
      <c r="M9" s="1684">
        <v>0</v>
      </c>
      <c r="N9" s="1685">
        <v>0</v>
      </c>
      <c r="O9" s="904">
        <v>0</v>
      </c>
      <c r="P9" s="158">
        <v>1</v>
      </c>
      <c r="Q9" s="905">
        <f t="shared" si="0"/>
        <v>1</v>
      </c>
    </row>
    <row r="10" spans="1:17" ht="36" customHeight="1" thickBot="1">
      <c r="A10" s="1768"/>
      <c r="B10" s="525">
        <v>4</v>
      </c>
      <c r="C10" s="1683">
        <v>0</v>
      </c>
      <c r="D10" s="158">
        <v>1</v>
      </c>
      <c r="E10" s="905">
        <v>1</v>
      </c>
      <c r="F10" s="1686">
        <v>0</v>
      </c>
      <c r="G10" s="1684">
        <v>3</v>
      </c>
      <c r="H10" s="1685">
        <v>3</v>
      </c>
      <c r="I10" s="1686">
        <v>1</v>
      </c>
      <c r="J10" s="1684">
        <v>1</v>
      </c>
      <c r="K10" s="1685">
        <v>2</v>
      </c>
      <c r="L10" s="1686">
        <v>0</v>
      </c>
      <c r="M10" s="1684">
        <v>2</v>
      </c>
      <c r="N10" s="1685">
        <v>2</v>
      </c>
      <c r="O10" s="904">
        <v>0</v>
      </c>
      <c r="P10" s="158">
        <v>1</v>
      </c>
      <c r="Q10" s="905">
        <f t="shared" si="0"/>
        <v>1</v>
      </c>
    </row>
    <row r="11" spans="1:17" ht="36" customHeight="1" thickBot="1">
      <c r="A11" s="1768"/>
      <c r="B11" s="723" t="s">
        <v>220</v>
      </c>
      <c r="C11" s="1687">
        <v>0</v>
      </c>
      <c r="D11" s="160">
        <v>4</v>
      </c>
      <c r="E11" s="871">
        <v>4</v>
      </c>
      <c r="F11" s="1688">
        <v>0</v>
      </c>
      <c r="G11" s="1689">
        <v>5</v>
      </c>
      <c r="H11" s="1690">
        <v>5</v>
      </c>
      <c r="I11" s="1688">
        <v>1</v>
      </c>
      <c r="J11" s="1689">
        <v>1</v>
      </c>
      <c r="K11" s="1690">
        <v>2</v>
      </c>
      <c r="L11" s="1688">
        <v>0</v>
      </c>
      <c r="M11" s="1689">
        <v>2</v>
      </c>
      <c r="N11" s="1690">
        <v>2</v>
      </c>
      <c r="O11" s="890">
        <f>SUM(O6:O10)</f>
        <v>0</v>
      </c>
      <c r="P11" s="891">
        <f>SUM(P6:P10)</f>
        <v>2</v>
      </c>
      <c r="Q11" s="871">
        <f t="shared" si="0"/>
        <v>2</v>
      </c>
    </row>
    <row r="12" spans="1:17" ht="36" customHeight="1">
      <c r="A12" s="1768"/>
      <c r="B12" s="876" t="s">
        <v>15</v>
      </c>
      <c r="C12" s="156">
        <v>12</v>
      </c>
      <c r="D12" s="158">
        <v>11</v>
      </c>
      <c r="E12" s="905">
        <v>23</v>
      </c>
      <c r="F12" s="161">
        <v>9</v>
      </c>
      <c r="G12" s="158">
        <v>13</v>
      </c>
      <c r="H12" s="902">
        <v>22</v>
      </c>
      <c r="I12" s="161">
        <v>9</v>
      </c>
      <c r="J12" s="158">
        <v>14</v>
      </c>
      <c r="K12" s="902">
        <v>23</v>
      </c>
      <c r="L12" s="161">
        <v>5</v>
      </c>
      <c r="M12" s="158">
        <v>15</v>
      </c>
      <c r="N12" s="902">
        <v>20</v>
      </c>
      <c r="O12" s="161">
        <v>3</v>
      </c>
      <c r="P12" s="158">
        <v>14</v>
      </c>
      <c r="Q12" s="905">
        <f t="shared" si="0"/>
        <v>17</v>
      </c>
    </row>
    <row r="13" spans="1:17" ht="36" customHeight="1">
      <c r="A13" s="1768"/>
      <c r="B13" s="916" t="s">
        <v>116</v>
      </c>
      <c r="C13" s="156">
        <v>34</v>
      </c>
      <c r="D13" s="158">
        <v>46</v>
      </c>
      <c r="E13" s="905">
        <v>80</v>
      </c>
      <c r="F13" s="161">
        <v>34</v>
      </c>
      <c r="G13" s="158">
        <v>45</v>
      </c>
      <c r="H13" s="902">
        <v>79</v>
      </c>
      <c r="I13" s="161">
        <v>39</v>
      </c>
      <c r="J13" s="158">
        <v>57</v>
      </c>
      <c r="K13" s="902">
        <v>96</v>
      </c>
      <c r="L13" s="161">
        <v>37</v>
      </c>
      <c r="M13" s="158">
        <v>55</v>
      </c>
      <c r="N13" s="902">
        <v>92</v>
      </c>
      <c r="O13" s="161">
        <v>39</v>
      </c>
      <c r="P13" s="158">
        <v>53</v>
      </c>
      <c r="Q13" s="905">
        <f t="shared" si="0"/>
        <v>92</v>
      </c>
    </row>
    <row r="14" spans="1:17" ht="36" customHeight="1" thickBot="1">
      <c r="A14" s="1768"/>
      <c r="B14" s="525" t="s">
        <v>117</v>
      </c>
      <c r="C14" s="156">
        <v>45</v>
      </c>
      <c r="D14" s="907">
        <v>43</v>
      </c>
      <c r="E14" s="905">
        <v>88</v>
      </c>
      <c r="F14" s="161">
        <v>47</v>
      </c>
      <c r="G14" s="907">
        <v>49</v>
      </c>
      <c r="H14" s="902">
        <v>96</v>
      </c>
      <c r="I14" s="161">
        <v>34</v>
      </c>
      <c r="J14" s="907">
        <v>43</v>
      </c>
      <c r="K14" s="902">
        <v>77</v>
      </c>
      <c r="L14" s="161">
        <v>39</v>
      </c>
      <c r="M14" s="907">
        <v>44</v>
      </c>
      <c r="N14" s="902">
        <v>83</v>
      </c>
      <c r="O14" s="161">
        <v>35</v>
      </c>
      <c r="P14" s="907">
        <v>55</v>
      </c>
      <c r="Q14" s="902">
        <f t="shared" si="0"/>
        <v>90</v>
      </c>
    </row>
    <row r="15" spans="1:17" s="227" customFormat="1" ht="36" customHeight="1" thickTop="1" thickBot="1">
      <c r="A15" s="1768"/>
      <c r="B15" s="549" t="s">
        <v>102</v>
      </c>
      <c r="C15" s="917">
        <v>91</v>
      </c>
      <c r="D15" s="908">
        <v>104</v>
      </c>
      <c r="E15" s="909">
        <v>195</v>
      </c>
      <c r="F15" s="910">
        <v>90</v>
      </c>
      <c r="G15" s="908">
        <v>112</v>
      </c>
      <c r="H15" s="911">
        <v>202</v>
      </c>
      <c r="I15" s="910">
        <v>83</v>
      </c>
      <c r="J15" s="908">
        <v>115</v>
      </c>
      <c r="K15" s="911">
        <v>198</v>
      </c>
      <c r="L15" s="910">
        <v>81</v>
      </c>
      <c r="M15" s="908">
        <v>116</v>
      </c>
      <c r="N15" s="911">
        <v>197</v>
      </c>
      <c r="O15" s="910">
        <f>O11+O12+O13+O14</f>
        <v>77</v>
      </c>
      <c r="P15" s="908">
        <f>P11+P12+P13+P14</f>
        <v>124</v>
      </c>
      <c r="Q15" s="911">
        <f t="shared" si="0"/>
        <v>201</v>
      </c>
    </row>
    <row r="16" spans="1:17" s="1" customFormat="1" ht="21" customHeight="1" thickTop="1">
      <c r="A16" s="1768"/>
      <c r="B16" s="223" t="s">
        <v>669</v>
      </c>
    </row>
  </sheetData>
  <mergeCells count="3">
    <mergeCell ref="A1:B1"/>
    <mergeCell ref="A2:A16"/>
    <mergeCell ref="B4:B5"/>
  </mergeCells>
  <hyperlinks>
    <hyperlink ref="A1:B1" location="CONTENTS!A1" display="Back to contents" xr:uid="{00000000-0004-0000-3000-000000000000}"/>
  </hyperlinks>
  <pageMargins left="0.4" right="0.4" top="0.4" bottom="0.4" header="0.46" footer="0.37"/>
  <pageSetup paperSize="9" orientation="landscape"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45"/>
  <sheetViews>
    <sheetView zoomScaleNormal="100" workbookViewId="0">
      <selection sqref="A1:C1"/>
    </sheetView>
  </sheetViews>
  <sheetFormatPr defaultRowHeight="15.75"/>
  <cols>
    <col min="1" max="1" width="2" style="835" customWidth="1"/>
    <col min="2" max="2" width="17.140625" style="754" customWidth="1"/>
    <col min="3" max="3" width="21.7109375" style="754" customWidth="1"/>
    <col min="4" max="5" width="9.85546875" style="754" customWidth="1"/>
    <col min="6" max="8" width="11" style="754" customWidth="1"/>
    <col min="9" max="9" width="14.7109375" style="754" customWidth="1"/>
    <col min="10" max="10" width="22.5703125" style="754" bestFit="1" customWidth="1"/>
    <col min="11" max="11" width="9.140625" style="754"/>
    <col min="12" max="12" width="10.5703125" style="754" customWidth="1"/>
    <col min="13" max="14" width="9.140625" style="754"/>
    <col min="15" max="15" width="10.5703125" style="754" customWidth="1"/>
    <col min="16" max="16" width="9.140625" style="754"/>
    <col min="17" max="17" width="11" style="754" customWidth="1"/>
    <col min="18" max="18" width="9.140625" style="754"/>
    <col min="19" max="19" width="11" style="754" customWidth="1"/>
    <col min="20" max="16384" width="9.140625" style="754"/>
  </cols>
  <sheetData>
    <row r="1" spans="1:10">
      <c r="A1" s="1734" t="s">
        <v>3</v>
      </c>
      <c r="B1" s="1734"/>
      <c r="C1" s="1734"/>
    </row>
    <row r="2" spans="1:10" s="798" customFormat="1" ht="22.5" customHeight="1" thickBot="1">
      <c r="A2" s="797" t="s">
        <v>677</v>
      </c>
    </row>
    <row r="3" spans="1:10" ht="18" customHeight="1" thickBot="1">
      <c r="A3" s="799"/>
      <c r="B3" s="800"/>
      <c r="C3" s="801"/>
      <c r="D3" s="802" t="s">
        <v>53</v>
      </c>
      <c r="E3" s="802" t="s">
        <v>54</v>
      </c>
      <c r="F3" s="802" t="s">
        <v>481</v>
      </c>
      <c r="G3" s="802" t="s">
        <v>617</v>
      </c>
      <c r="H3" s="803" t="s">
        <v>675</v>
      </c>
      <c r="I3" s="228"/>
    </row>
    <row r="4" spans="1:10" ht="16.5" customHeight="1">
      <c r="A4" s="804">
        <v>1</v>
      </c>
      <c r="B4" s="805" t="s">
        <v>166</v>
      </c>
      <c r="C4" s="806"/>
      <c r="D4" s="807"/>
      <c r="E4" s="807"/>
      <c r="F4" s="1412"/>
      <c r="G4" s="1563"/>
      <c r="H4" s="1573"/>
      <c r="I4" s="228"/>
    </row>
    <row r="5" spans="1:10" s="812" customFormat="1" ht="15.75" customHeight="1">
      <c r="A5" s="808"/>
      <c r="B5" s="809" t="s">
        <v>167</v>
      </c>
      <c r="C5" s="810" t="s">
        <v>168</v>
      </c>
      <c r="D5" s="811">
        <v>201991</v>
      </c>
      <c r="E5" s="828">
        <v>210303</v>
      </c>
      <c r="F5" s="1413">
        <v>219053</v>
      </c>
      <c r="G5" s="1564">
        <v>227558</v>
      </c>
      <c r="H5" s="1574">
        <v>236782</v>
      </c>
      <c r="I5" s="228"/>
    </row>
    <row r="6" spans="1:10" s="812" customFormat="1" ht="15.75" customHeight="1">
      <c r="A6" s="808"/>
      <c r="B6" s="452" t="s">
        <v>196</v>
      </c>
      <c r="C6" s="810" t="s">
        <v>197</v>
      </c>
      <c r="D6" s="813">
        <v>15273</v>
      </c>
      <c r="E6" s="813">
        <v>15167</v>
      </c>
      <c r="F6" s="1414">
        <v>15956</v>
      </c>
      <c r="G6" s="1565">
        <v>16363</v>
      </c>
      <c r="H6" s="1575">
        <v>18596</v>
      </c>
      <c r="I6" s="228"/>
    </row>
    <row r="7" spans="1:10" s="812" customFormat="1" ht="15.75" customHeight="1">
      <c r="A7" s="808"/>
      <c r="B7" s="814"/>
      <c r="C7" s="810" t="s">
        <v>171</v>
      </c>
      <c r="D7" s="813">
        <v>95159</v>
      </c>
      <c r="E7" s="813">
        <v>102763</v>
      </c>
      <c r="F7" s="1414">
        <v>111355</v>
      </c>
      <c r="G7" s="1565">
        <v>119057</v>
      </c>
      <c r="H7" s="1575">
        <v>128058</v>
      </c>
      <c r="I7" s="228"/>
      <c r="J7" s="815"/>
    </row>
    <row r="8" spans="1:10" s="821" customFormat="1" ht="16.5" customHeight="1">
      <c r="A8" s="816"/>
      <c r="B8" s="817" t="s">
        <v>198</v>
      </c>
      <c r="C8" s="818" t="s">
        <v>658</v>
      </c>
      <c r="D8" s="820">
        <v>14975.69</v>
      </c>
      <c r="E8" s="820">
        <v>16386.580000000002</v>
      </c>
      <c r="F8" s="1415">
        <v>18086.66</v>
      </c>
      <c r="G8" s="1566">
        <v>24460.45</v>
      </c>
      <c r="H8" s="1576">
        <v>28822.17</v>
      </c>
      <c r="I8" s="228"/>
      <c r="J8" s="228"/>
    </row>
    <row r="9" spans="1:10" s="821" customFormat="1" ht="15.75" customHeight="1">
      <c r="A9" s="816"/>
      <c r="B9" s="822"/>
      <c r="C9" s="818" t="s">
        <v>171</v>
      </c>
      <c r="D9" s="820">
        <v>1787.49</v>
      </c>
      <c r="E9" s="820">
        <v>1972.72</v>
      </c>
      <c r="F9" s="1415">
        <v>2216.69</v>
      </c>
      <c r="G9" s="1566">
        <v>2451.65</v>
      </c>
      <c r="H9" s="1576">
        <v>2681.47</v>
      </c>
      <c r="I9" s="228"/>
      <c r="J9" s="228"/>
    </row>
    <row r="10" spans="1:10" ht="16.5" customHeight="1">
      <c r="A10" s="804">
        <v>2</v>
      </c>
      <c r="B10" s="805" t="s">
        <v>174</v>
      </c>
      <c r="C10" s="806"/>
      <c r="D10" s="807"/>
      <c r="E10" s="1306"/>
      <c r="F10" s="1416"/>
      <c r="G10" s="1567"/>
      <c r="H10" s="1577"/>
      <c r="I10" s="228"/>
      <c r="J10" s="823"/>
    </row>
    <row r="11" spans="1:10" s="812" customFormat="1" ht="15.75" customHeight="1">
      <c r="A11" s="808"/>
      <c r="B11" s="809" t="s">
        <v>167</v>
      </c>
      <c r="C11" s="810" t="s">
        <v>168</v>
      </c>
      <c r="D11" s="824">
        <v>19126</v>
      </c>
      <c r="E11" s="1307">
        <v>18869</v>
      </c>
      <c r="F11" s="1417">
        <v>18426</v>
      </c>
      <c r="G11" s="1568">
        <v>18053</v>
      </c>
      <c r="H11" s="1578">
        <v>17825</v>
      </c>
      <c r="I11" s="228"/>
      <c r="J11" s="815"/>
    </row>
    <row r="12" spans="1:10" s="812" customFormat="1" ht="15.75" customHeight="1">
      <c r="A12" s="808"/>
      <c r="B12" s="452"/>
      <c r="C12" s="810" t="s">
        <v>175</v>
      </c>
      <c r="D12" s="825">
        <v>27531</v>
      </c>
      <c r="E12" s="825">
        <v>28728</v>
      </c>
      <c r="F12" s="1418">
        <v>30053</v>
      </c>
      <c r="G12" s="1569">
        <v>30985</v>
      </c>
      <c r="H12" s="1579">
        <v>32404</v>
      </c>
      <c r="I12" s="1459"/>
      <c r="J12" s="1460"/>
    </row>
    <row r="13" spans="1:10" s="812" customFormat="1" ht="15.75" customHeight="1">
      <c r="A13" s="808"/>
      <c r="B13" s="814"/>
      <c r="C13" s="774" t="s">
        <v>199</v>
      </c>
      <c r="D13" s="813">
        <v>11050</v>
      </c>
      <c r="E13" s="813">
        <v>11142</v>
      </c>
      <c r="F13" s="1414">
        <v>11261</v>
      </c>
      <c r="G13" s="1565">
        <v>11279</v>
      </c>
      <c r="H13" s="1575">
        <v>11274</v>
      </c>
      <c r="I13" s="1459"/>
      <c r="J13" s="1460"/>
    </row>
    <row r="14" spans="1:10" s="812" customFormat="1" ht="15.75" customHeight="1">
      <c r="A14" s="808"/>
      <c r="B14" s="814"/>
      <c r="C14" s="783" t="s">
        <v>200</v>
      </c>
      <c r="D14" s="813">
        <v>16481</v>
      </c>
      <c r="E14" s="813">
        <v>17586</v>
      </c>
      <c r="F14" s="1414">
        <v>18792</v>
      </c>
      <c r="G14" s="1565">
        <v>19706</v>
      </c>
      <c r="H14" s="1575">
        <v>21130</v>
      </c>
      <c r="I14" s="1459"/>
      <c r="J14" s="1460"/>
    </row>
    <row r="15" spans="1:10" s="821" customFormat="1" ht="16.5" customHeight="1">
      <c r="A15" s="816"/>
      <c r="B15" s="817" t="s">
        <v>201</v>
      </c>
      <c r="C15" s="810" t="s">
        <v>659</v>
      </c>
      <c r="D15" s="819">
        <v>1449.62</v>
      </c>
      <c r="E15" s="820">
        <v>1491.73</v>
      </c>
      <c r="F15" s="1415">
        <v>1553.78</v>
      </c>
      <c r="G15" s="1566">
        <v>1980.91</v>
      </c>
      <c r="H15" s="1576">
        <v>2227.65</v>
      </c>
      <c r="I15" s="1459"/>
      <c r="J15" s="1459"/>
    </row>
    <row r="16" spans="1:10" s="821" customFormat="1" ht="15.75" customHeight="1">
      <c r="A16" s="816"/>
      <c r="B16" s="822"/>
      <c r="C16" s="810" t="s">
        <v>179</v>
      </c>
      <c r="D16" s="827">
        <v>460.46</v>
      </c>
      <c r="E16" s="827">
        <v>497.01</v>
      </c>
      <c r="F16" s="839">
        <v>554.36</v>
      </c>
      <c r="G16" s="1570">
        <v>606.30999999999995</v>
      </c>
      <c r="H16" s="1580">
        <v>666.3</v>
      </c>
      <c r="I16" s="228"/>
      <c r="J16" s="228"/>
    </row>
    <row r="17" spans="1:10" ht="16.5" customHeight="1">
      <c r="A17" s="804">
        <v>3</v>
      </c>
      <c r="B17" s="805" t="s">
        <v>180</v>
      </c>
      <c r="C17" s="806"/>
      <c r="D17" s="807"/>
      <c r="E17" s="1306"/>
      <c r="F17" s="1416"/>
      <c r="G17" s="1567"/>
      <c r="H17" s="1577"/>
      <c r="I17" s="228"/>
    </row>
    <row r="18" spans="1:10" s="812" customFormat="1" ht="18" customHeight="1">
      <c r="A18" s="808"/>
      <c r="B18" s="809" t="s">
        <v>167</v>
      </c>
      <c r="C18" s="810" t="s">
        <v>181</v>
      </c>
      <c r="D18" s="828" t="s">
        <v>661</v>
      </c>
      <c r="E18" s="828">
        <v>31055</v>
      </c>
      <c r="F18" s="1413">
        <v>30865</v>
      </c>
      <c r="G18" s="1564">
        <v>30549</v>
      </c>
      <c r="H18" s="1574">
        <v>31146</v>
      </c>
      <c r="I18" s="228"/>
    </row>
    <row r="19" spans="1:10" s="812" customFormat="1" ht="15.75" customHeight="1">
      <c r="A19" s="808"/>
      <c r="B19" s="452" t="s">
        <v>196</v>
      </c>
      <c r="C19" s="810" t="s">
        <v>203</v>
      </c>
      <c r="D19" s="829">
        <v>6327</v>
      </c>
      <c r="E19" s="813">
        <v>6750</v>
      </c>
      <c r="F19" s="1414">
        <v>6998</v>
      </c>
      <c r="G19" s="1565">
        <v>6980</v>
      </c>
      <c r="H19" s="1575">
        <v>7136</v>
      </c>
      <c r="I19" s="228"/>
    </row>
    <row r="20" spans="1:10" s="812" customFormat="1" ht="15.75" customHeight="1">
      <c r="A20" s="808"/>
      <c r="B20" s="814"/>
      <c r="C20" s="818" t="s">
        <v>179</v>
      </c>
      <c r="D20" s="829">
        <v>9791</v>
      </c>
      <c r="E20" s="813">
        <v>10020</v>
      </c>
      <c r="F20" s="1414">
        <v>10506</v>
      </c>
      <c r="G20" s="1565">
        <v>10724</v>
      </c>
      <c r="H20" s="1575">
        <v>11408</v>
      </c>
      <c r="I20" s="228"/>
    </row>
    <row r="21" spans="1:10" s="821" customFormat="1" ht="16.5" customHeight="1">
      <c r="A21" s="816"/>
      <c r="B21" s="817" t="s">
        <v>204</v>
      </c>
      <c r="C21" s="810" t="s">
        <v>202</v>
      </c>
      <c r="D21" s="807">
        <v>2466.34</v>
      </c>
      <c r="E21" s="1306">
        <v>2608.39</v>
      </c>
      <c r="F21" s="1416">
        <v>2812.98</v>
      </c>
      <c r="G21" s="1567">
        <v>3581.51</v>
      </c>
      <c r="H21" s="1577">
        <v>4163.12</v>
      </c>
      <c r="I21" s="228"/>
      <c r="J21" s="228"/>
    </row>
    <row r="22" spans="1:10" s="821" customFormat="1" ht="15.75" customHeight="1">
      <c r="A22" s="816"/>
      <c r="B22" s="822"/>
      <c r="C22" s="818" t="s">
        <v>179</v>
      </c>
      <c r="D22" s="827">
        <v>67.38</v>
      </c>
      <c r="E22" s="827">
        <v>69.56</v>
      </c>
      <c r="F22" s="839">
        <v>76.98</v>
      </c>
      <c r="G22" s="1570">
        <v>82.47</v>
      </c>
      <c r="H22" s="1580">
        <v>92.93</v>
      </c>
      <c r="I22" s="228"/>
      <c r="J22" s="228"/>
    </row>
    <row r="23" spans="1:10" ht="16.5" customHeight="1">
      <c r="A23" s="804">
        <v>4</v>
      </c>
      <c r="B23" s="805" t="s">
        <v>185</v>
      </c>
      <c r="C23" s="806"/>
      <c r="D23" s="807"/>
      <c r="E23" s="1306"/>
      <c r="F23" s="1416"/>
      <c r="G23" s="1567"/>
      <c r="H23" s="1577"/>
      <c r="I23" s="228"/>
    </row>
    <row r="24" spans="1:10" s="812" customFormat="1" ht="15.75" customHeight="1">
      <c r="A24" s="808"/>
      <c r="B24" s="809" t="s">
        <v>167</v>
      </c>
      <c r="C24" s="810" t="s">
        <v>181</v>
      </c>
      <c r="D24" s="824">
        <v>331</v>
      </c>
      <c r="E24" s="1307">
        <v>314</v>
      </c>
      <c r="F24" s="1417">
        <v>279</v>
      </c>
      <c r="G24" s="1568">
        <v>292</v>
      </c>
      <c r="H24" s="1578">
        <v>250</v>
      </c>
      <c r="I24" s="228"/>
    </row>
    <row r="25" spans="1:10" s="812" customFormat="1" ht="15.75" customHeight="1">
      <c r="A25" s="808"/>
      <c r="B25" s="452"/>
      <c r="C25" s="818" t="s">
        <v>179</v>
      </c>
      <c r="D25" s="811">
        <v>195</v>
      </c>
      <c r="E25" s="1307">
        <v>202</v>
      </c>
      <c r="F25" s="1417">
        <v>198</v>
      </c>
      <c r="G25" s="1568">
        <v>197</v>
      </c>
      <c r="H25" s="1578">
        <v>201</v>
      </c>
      <c r="I25" s="228"/>
    </row>
    <row r="26" spans="1:10" s="812" customFormat="1" ht="15.75" customHeight="1">
      <c r="A26" s="808"/>
      <c r="B26" s="814" t="s">
        <v>206</v>
      </c>
      <c r="C26" s="810" t="s">
        <v>181</v>
      </c>
      <c r="D26" s="824">
        <v>281</v>
      </c>
      <c r="E26" s="1307">
        <v>259</v>
      </c>
      <c r="F26" s="1417">
        <v>239</v>
      </c>
      <c r="G26" s="1568">
        <v>243</v>
      </c>
      <c r="H26" s="1578">
        <v>205</v>
      </c>
      <c r="I26" s="228"/>
    </row>
    <row r="27" spans="1:10" s="821" customFormat="1" ht="16.5" customHeight="1">
      <c r="A27" s="816"/>
      <c r="B27" s="817" t="s">
        <v>207</v>
      </c>
      <c r="C27" s="810" t="s">
        <v>205</v>
      </c>
      <c r="D27" s="830">
        <v>32.5</v>
      </c>
      <c r="E27" s="827">
        <v>31.84</v>
      </c>
      <c r="F27" s="839">
        <v>34.06</v>
      </c>
      <c r="G27" s="1570">
        <v>37.58</v>
      </c>
      <c r="H27" s="1580">
        <v>42.96</v>
      </c>
      <c r="I27" s="228"/>
    </row>
    <row r="28" spans="1:10" s="821" customFormat="1" ht="15.75" customHeight="1">
      <c r="A28" s="816"/>
      <c r="B28" s="822"/>
      <c r="C28" s="818" t="s">
        <v>179</v>
      </c>
      <c r="D28" s="827">
        <v>0.39</v>
      </c>
      <c r="E28" s="1306">
        <v>0.38</v>
      </c>
      <c r="F28" s="1416">
        <v>0.44</v>
      </c>
      <c r="G28" s="1567">
        <v>0.43</v>
      </c>
      <c r="H28" s="1577">
        <v>0.42</v>
      </c>
      <c r="I28" s="228"/>
    </row>
    <row r="29" spans="1:10" ht="16.5" customHeight="1">
      <c r="A29" s="804">
        <v>5</v>
      </c>
      <c r="B29" s="805" t="s">
        <v>188</v>
      </c>
      <c r="C29" s="806"/>
      <c r="D29" s="807"/>
      <c r="E29" s="1306"/>
      <c r="F29" s="1416"/>
      <c r="G29" s="1567"/>
      <c r="H29" s="1577"/>
      <c r="I29" s="228"/>
    </row>
    <row r="30" spans="1:10" s="821" customFormat="1" ht="15.75" customHeight="1">
      <c r="A30" s="816"/>
      <c r="B30" s="822" t="s">
        <v>207</v>
      </c>
      <c r="C30" s="818"/>
      <c r="D30" s="827">
        <v>27.95</v>
      </c>
      <c r="E30" s="827">
        <v>26.97</v>
      </c>
      <c r="F30" s="839">
        <v>39.14</v>
      </c>
      <c r="G30" s="1570">
        <v>40.6</v>
      </c>
      <c r="H30" s="1580">
        <v>36.770000000000003</v>
      </c>
      <c r="I30" s="228"/>
    </row>
    <row r="31" spans="1:10" ht="16.5" customHeight="1">
      <c r="A31" s="804">
        <v>6</v>
      </c>
      <c r="B31" s="805" t="s">
        <v>208</v>
      </c>
      <c r="C31" s="806"/>
      <c r="D31" s="807"/>
      <c r="E31" s="1306"/>
      <c r="F31" s="1416"/>
      <c r="G31" s="1567"/>
      <c r="H31" s="1577"/>
      <c r="I31" s="228"/>
    </row>
    <row r="32" spans="1:10" s="812" customFormat="1" ht="15.75" customHeight="1">
      <c r="A32" s="808"/>
      <c r="B32" s="814" t="s">
        <v>190</v>
      </c>
      <c r="C32" s="810"/>
      <c r="D32" s="824">
        <v>15367</v>
      </c>
      <c r="E32" s="1307">
        <v>14306</v>
      </c>
      <c r="F32" s="1417">
        <v>13141</v>
      </c>
      <c r="G32" s="1568">
        <v>12712</v>
      </c>
      <c r="H32" s="1578">
        <v>11328</v>
      </c>
      <c r="I32" s="228"/>
    </row>
    <row r="33" spans="1:19" s="821" customFormat="1" ht="15.75" customHeight="1">
      <c r="A33" s="816"/>
      <c r="B33" s="822" t="s">
        <v>660</v>
      </c>
      <c r="C33" s="818"/>
      <c r="D33" s="827">
        <v>520.82000000000005</v>
      </c>
      <c r="E33" s="827">
        <v>448.83</v>
      </c>
      <c r="F33" s="839">
        <v>379.67</v>
      </c>
      <c r="G33" s="1570">
        <v>364.12</v>
      </c>
      <c r="H33" s="1580">
        <v>347.19</v>
      </c>
      <c r="I33" s="1467"/>
      <c r="J33" s="228"/>
      <c r="K33" s="228"/>
      <c r="L33" s="228"/>
      <c r="M33" s="228"/>
      <c r="N33" s="228"/>
      <c r="O33" s="228"/>
      <c r="Q33" s="228"/>
      <c r="R33" s="228"/>
      <c r="S33" s="228"/>
    </row>
    <row r="34" spans="1:19" ht="16.5" customHeight="1">
      <c r="A34" s="804">
        <v>7</v>
      </c>
      <c r="B34" s="805" t="s">
        <v>191</v>
      </c>
      <c r="C34" s="806"/>
      <c r="D34" s="807"/>
      <c r="E34" s="1306"/>
      <c r="F34" s="1416"/>
      <c r="G34" s="1567"/>
      <c r="H34" s="1577"/>
      <c r="I34" s="228"/>
      <c r="J34" s="228"/>
      <c r="K34" s="228"/>
      <c r="L34" s="228"/>
      <c r="M34" s="228"/>
      <c r="N34" s="228"/>
      <c r="O34" s="228"/>
      <c r="Q34" s="228"/>
      <c r="R34" s="228"/>
      <c r="S34" s="228"/>
    </row>
    <row r="35" spans="1:19" s="812" customFormat="1" ht="15.75" customHeight="1">
      <c r="A35" s="808"/>
      <c r="B35" s="809" t="s">
        <v>209</v>
      </c>
      <c r="C35" s="810"/>
      <c r="D35" s="831">
        <v>57</v>
      </c>
      <c r="E35" s="831">
        <v>26</v>
      </c>
      <c r="F35" s="1419">
        <v>15</v>
      </c>
      <c r="G35" s="1571">
        <v>17</v>
      </c>
      <c r="H35" s="1581">
        <v>18</v>
      </c>
      <c r="I35" s="228"/>
      <c r="J35" s="228"/>
      <c r="K35" s="228"/>
      <c r="L35" s="228"/>
      <c r="M35" s="228"/>
      <c r="N35" s="228"/>
      <c r="O35" s="228"/>
      <c r="Q35" s="228"/>
      <c r="R35" s="228"/>
      <c r="S35" s="228"/>
    </row>
    <row r="36" spans="1:19" s="821" customFormat="1" ht="15.75" customHeight="1" thickBot="1">
      <c r="A36" s="832"/>
      <c r="B36" s="840" t="s">
        <v>207</v>
      </c>
      <c r="C36" s="833"/>
      <c r="D36" s="834">
        <v>0.72</v>
      </c>
      <c r="E36" s="1323">
        <v>0.02</v>
      </c>
      <c r="F36" s="1420">
        <v>0.02</v>
      </c>
      <c r="G36" s="1572">
        <v>0.02</v>
      </c>
      <c r="H36" s="1622">
        <v>0.04</v>
      </c>
      <c r="I36" s="228"/>
      <c r="J36" s="228"/>
      <c r="K36" s="228"/>
      <c r="L36" s="228"/>
      <c r="M36" s="228"/>
      <c r="N36" s="228"/>
      <c r="O36" s="228"/>
      <c r="Q36" s="228"/>
      <c r="R36" s="228"/>
      <c r="S36" s="228"/>
    </row>
    <row r="37" spans="1:19" s="303" customFormat="1" ht="15.95" customHeight="1">
      <c r="B37" s="792" t="s">
        <v>652</v>
      </c>
      <c r="C37" s="793"/>
      <c r="D37" s="791"/>
      <c r="E37" s="791"/>
      <c r="F37" s="791"/>
      <c r="G37" s="791"/>
      <c r="H37" s="791"/>
      <c r="J37" s="228"/>
      <c r="K37" s="228"/>
      <c r="L37" s="228"/>
      <c r="M37" s="228"/>
      <c r="N37" s="228"/>
      <c r="O37" s="228"/>
    </row>
    <row r="38" spans="1:19" s="303" customFormat="1" ht="15.95" customHeight="1">
      <c r="B38" s="792" t="s">
        <v>653</v>
      </c>
      <c r="C38" s="793"/>
      <c r="D38" s="791"/>
      <c r="E38" s="791"/>
      <c r="F38" s="791"/>
      <c r="G38" s="791"/>
      <c r="H38" s="791"/>
    </row>
    <row r="39" spans="1:19" s="303" customFormat="1" ht="15.95" customHeight="1">
      <c r="B39" s="792" t="s">
        <v>654</v>
      </c>
      <c r="C39" s="793"/>
      <c r="D39" s="791"/>
      <c r="E39" s="791"/>
      <c r="F39" s="791"/>
      <c r="G39" s="791"/>
      <c r="H39" s="791"/>
    </row>
    <row r="40" spans="1:19" s="303" customFormat="1" ht="15.95" customHeight="1">
      <c r="B40" s="291" t="s">
        <v>655</v>
      </c>
      <c r="C40" s="793"/>
      <c r="D40" s="791"/>
      <c r="E40" s="791"/>
      <c r="F40" s="791"/>
      <c r="G40" s="791"/>
      <c r="H40" s="791"/>
    </row>
    <row r="41" spans="1:19" s="303" customFormat="1" ht="15.95" customHeight="1">
      <c r="B41" s="291" t="s">
        <v>194</v>
      </c>
      <c r="C41" s="793"/>
      <c r="D41" s="791"/>
      <c r="E41" s="791"/>
      <c r="F41" s="791"/>
      <c r="G41" s="791"/>
      <c r="H41" s="791"/>
    </row>
    <row r="42" spans="1:19" s="303" customFormat="1" ht="15.95" customHeight="1">
      <c r="B42" s="1735" t="s">
        <v>656</v>
      </c>
      <c r="C42" s="1735"/>
      <c r="D42" s="1735"/>
      <c r="E42" s="1735"/>
      <c r="F42" s="1735"/>
      <c r="G42" s="1735"/>
      <c r="H42" s="1735"/>
    </row>
    <row r="43" spans="1:19" s="303" customFormat="1" ht="15.95" customHeight="1">
      <c r="B43" s="795" t="s">
        <v>195</v>
      </c>
      <c r="C43" s="794"/>
      <c r="D43" s="794"/>
      <c r="E43" s="794"/>
      <c r="F43" s="794"/>
      <c r="G43" s="794"/>
      <c r="H43" s="794"/>
    </row>
    <row r="44" spans="1:19" s="303" customFormat="1" ht="27.75" customHeight="1">
      <c r="B44" s="1736" t="s">
        <v>657</v>
      </c>
      <c r="C44" s="1736"/>
      <c r="D44" s="1736"/>
      <c r="E44" s="1736"/>
      <c r="F44" s="1736"/>
      <c r="G44" s="1736"/>
      <c r="H44" s="1736"/>
    </row>
    <row r="45" spans="1:19" s="303" customFormat="1"/>
  </sheetData>
  <mergeCells count="3">
    <mergeCell ref="A1:C1"/>
    <mergeCell ref="B42:H42"/>
    <mergeCell ref="B44:H44"/>
  </mergeCells>
  <hyperlinks>
    <hyperlink ref="A1:C1" location="CONTENTS!A1" display="Back to contents" xr:uid="{00000000-0004-0000-0400-000000000000}"/>
  </hyperlinks>
  <pageMargins left="0.4" right="0.4" top="0.4" bottom="0.4" header="0.24" footer="0.25"/>
  <pageSetup paperSize="9" orientation="portrait" horizontalDpi="4294967294" verticalDpi="4294967294" r:id="rId1"/>
  <headerFooter alignWithMargins="0">
    <oddHeader xml:space="preserve">&amp;R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Q16"/>
  <sheetViews>
    <sheetView workbookViewId="0">
      <selection sqref="A1:B1"/>
    </sheetView>
  </sheetViews>
  <sheetFormatPr defaultColWidth="10" defaultRowHeight="15.75"/>
  <cols>
    <col min="1" max="1" width="6" style="2" customWidth="1"/>
    <col min="2" max="2" width="10.7109375" style="2" customWidth="1"/>
    <col min="3" max="17" width="8.140625" style="2" customWidth="1"/>
    <col min="18" max="16384" width="10" style="2"/>
  </cols>
  <sheetData>
    <row r="1" spans="1:17">
      <c r="A1" s="1734" t="s">
        <v>3</v>
      </c>
      <c r="B1" s="1734"/>
    </row>
    <row r="2" spans="1:17" s="901" customFormat="1" ht="24.75" customHeight="1">
      <c r="A2" s="1768"/>
      <c r="B2" s="859" t="s">
        <v>728</v>
      </c>
      <c r="C2" s="900"/>
      <c r="D2" s="900"/>
      <c r="E2" s="900"/>
      <c r="F2" s="900"/>
      <c r="G2" s="900"/>
      <c r="H2" s="900"/>
      <c r="I2" s="900"/>
      <c r="J2" s="900"/>
      <c r="K2" s="900"/>
      <c r="L2" s="900"/>
      <c r="M2" s="900"/>
      <c r="N2" s="900"/>
      <c r="O2" s="900"/>
      <c r="P2" s="900"/>
      <c r="Q2" s="900"/>
    </row>
    <row r="3" spans="1:17" s="901" customFormat="1" ht="24.75" customHeight="1" thickBot="1">
      <c r="A3" s="1768"/>
      <c r="B3" s="859" t="s">
        <v>485</v>
      </c>
      <c r="C3" s="900"/>
      <c r="D3" s="900"/>
      <c r="E3" s="900"/>
      <c r="F3" s="900"/>
      <c r="G3" s="900"/>
      <c r="H3" s="900"/>
      <c r="I3" s="900"/>
      <c r="J3" s="900"/>
      <c r="K3" s="900"/>
      <c r="L3" s="900"/>
      <c r="M3" s="900"/>
      <c r="N3" s="900"/>
      <c r="O3" s="900"/>
      <c r="P3" s="900"/>
      <c r="Q3" s="900"/>
    </row>
    <row r="4" spans="1:17" ht="30" customHeight="1" thickBot="1">
      <c r="A4" s="1768"/>
      <c r="B4" s="1748" t="s">
        <v>103</v>
      </c>
      <c r="C4" s="1754" t="s">
        <v>73</v>
      </c>
      <c r="D4" s="1798"/>
      <c r="E4" s="1799"/>
      <c r="F4" s="1754" t="s">
        <v>54</v>
      </c>
      <c r="G4" s="1798"/>
      <c r="H4" s="1799"/>
      <c r="I4" s="1754" t="s">
        <v>481</v>
      </c>
      <c r="J4" s="1798"/>
      <c r="K4" s="1799"/>
      <c r="L4" s="1813" t="s">
        <v>686</v>
      </c>
      <c r="M4" s="1814"/>
      <c r="N4" s="1815"/>
      <c r="O4" s="1813" t="s">
        <v>684</v>
      </c>
      <c r="P4" s="1814"/>
      <c r="Q4" s="1815"/>
    </row>
    <row r="5" spans="1:17" ht="36" customHeight="1" thickBot="1">
      <c r="A5" s="1768"/>
      <c r="B5" s="1812"/>
      <c r="C5" s="592" t="s">
        <v>0</v>
      </c>
      <c r="D5" s="235" t="s">
        <v>1</v>
      </c>
      <c r="E5" s="14" t="s">
        <v>2</v>
      </c>
      <c r="F5" s="705" t="s">
        <v>0</v>
      </c>
      <c r="G5" s="235" t="s">
        <v>1</v>
      </c>
      <c r="H5" s="475" t="s">
        <v>2</v>
      </c>
      <c r="I5" s="705" t="s">
        <v>0</v>
      </c>
      <c r="J5" s="235" t="s">
        <v>1</v>
      </c>
      <c r="K5" s="475" t="s">
        <v>2</v>
      </c>
      <c r="L5" s="705" t="s">
        <v>0</v>
      </c>
      <c r="M5" s="235" t="s">
        <v>1</v>
      </c>
      <c r="N5" s="475" t="s">
        <v>2</v>
      </c>
      <c r="O5" s="705" t="s">
        <v>0</v>
      </c>
      <c r="P5" s="235" t="s">
        <v>1</v>
      </c>
      <c r="Q5" s="475" t="s">
        <v>2</v>
      </c>
    </row>
    <row r="6" spans="1:17" ht="36" customHeight="1">
      <c r="A6" s="1768"/>
      <c r="B6" s="525">
        <v>0</v>
      </c>
      <c r="C6" s="161">
        <v>0</v>
      </c>
      <c r="D6" s="158">
        <v>0</v>
      </c>
      <c r="E6" s="918">
        <v>0</v>
      </c>
      <c r="F6" s="161">
        <v>0</v>
      </c>
      <c r="G6" s="158">
        <v>0</v>
      </c>
      <c r="H6" s="902">
        <v>0</v>
      </c>
      <c r="I6" s="161">
        <v>0</v>
      </c>
      <c r="J6" s="158">
        <v>0</v>
      </c>
      <c r="K6" s="902">
        <v>0</v>
      </c>
      <c r="L6" s="161">
        <v>0</v>
      </c>
      <c r="M6" s="158">
        <v>0</v>
      </c>
      <c r="N6" s="902">
        <v>0</v>
      </c>
      <c r="O6" s="161">
        <v>0</v>
      </c>
      <c r="P6" s="158">
        <v>0</v>
      </c>
      <c r="Q6" s="905">
        <f>O6+P6</f>
        <v>0</v>
      </c>
    </row>
    <row r="7" spans="1:17" ht="36" customHeight="1">
      <c r="A7" s="1768"/>
      <c r="B7" s="525">
        <v>1</v>
      </c>
      <c r="C7" s="161">
        <v>0</v>
      </c>
      <c r="D7" s="158">
        <v>0</v>
      </c>
      <c r="E7" s="918">
        <v>0</v>
      </c>
      <c r="F7" s="161">
        <v>0</v>
      </c>
      <c r="G7" s="158">
        <v>0</v>
      </c>
      <c r="H7" s="902">
        <v>0</v>
      </c>
      <c r="I7" s="161">
        <v>0</v>
      </c>
      <c r="J7" s="158">
        <v>0</v>
      </c>
      <c r="K7" s="902">
        <v>0</v>
      </c>
      <c r="L7" s="161">
        <v>0</v>
      </c>
      <c r="M7" s="158">
        <v>0</v>
      </c>
      <c r="N7" s="902">
        <v>0</v>
      </c>
      <c r="O7" s="161">
        <v>0</v>
      </c>
      <c r="P7" s="158">
        <v>0</v>
      </c>
      <c r="Q7" s="905">
        <f t="shared" ref="Q7:Q15" si="0">O7+P7</f>
        <v>0</v>
      </c>
    </row>
    <row r="8" spans="1:17" ht="36" customHeight="1">
      <c r="A8" s="1768"/>
      <c r="B8" s="525">
        <v>2</v>
      </c>
      <c r="C8" s="161">
        <v>0</v>
      </c>
      <c r="D8" s="158">
        <v>0</v>
      </c>
      <c r="E8" s="918">
        <v>0</v>
      </c>
      <c r="F8" s="161">
        <v>0</v>
      </c>
      <c r="G8" s="158">
        <v>0</v>
      </c>
      <c r="H8" s="902">
        <v>0</v>
      </c>
      <c r="I8" s="161">
        <v>0</v>
      </c>
      <c r="J8" s="158">
        <v>0</v>
      </c>
      <c r="K8" s="902">
        <v>0</v>
      </c>
      <c r="L8" s="161">
        <v>0</v>
      </c>
      <c r="M8" s="158">
        <v>0</v>
      </c>
      <c r="N8" s="902">
        <v>0</v>
      </c>
      <c r="O8" s="161">
        <v>0</v>
      </c>
      <c r="P8" s="158">
        <v>0</v>
      </c>
      <c r="Q8" s="905">
        <f t="shared" si="0"/>
        <v>0</v>
      </c>
    </row>
    <row r="9" spans="1:17" ht="36" customHeight="1">
      <c r="A9" s="1768"/>
      <c r="B9" s="525">
        <v>3</v>
      </c>
      <c r="C9" s="161">
        <v>0</v>
      </c>
      <c r="D9" s="158">
        <v>0</v>
      </c>
      <c r="E9" s="918">
        <v>0</v>
      </c>
      <c r="F9" s="161">
        <v>0</v>
      </c>
      <c r="G9" s="158">
        <v>0</v>
      </c>
      <c r="H9" s="902">
        <v>0</v>
      </c>
      <c r="I9" s="161">
        <v>0</v>
      </c>
      <c r="J9" s="158">
        <v>0</v>
      </c>
      <c r="K9" s="902">
        <v>0</v>
      </c>
      <c r="L9" s="161">
        <v>0</v>
      </c>
      <c r="M9" s="158">
        <v>0</v>
      </c>
      <c r="N9" s="902">
        <v>0</v>
      </c>
      <c r="O9" s="161">
        <v>0</v>
      </c>
      <c r="P9" s="158">
        <v>0</v>
      </c>
      <c r="Q9" s="905">
        <f t="shared" si="0"/>
        <v>0</v>
      </c>
    </row>
    <row r="10" spans="1:17" ht="36" customHeight="1" thickBot="1">
      <c r="A10" s="1768"/>
      <c r="B10" s="525">
        <v>4</v>
      </c>
      <c r="C10" s="161">
        <v>0</v>
      </c>
      <c r="D10" s="158">
        <v>0</v>
      </c>
      <c r="E10" s="918">
        <v>0</v>
      </c>
      <c r="F10" s="161">
        <v>0</v>
      </c>
      <c r="G10" s="158">
        <v>0</v>
      </c>
      <c r="H10" s="902">
        <v>0</v>
      </c>
      <c r="I10" s="161">
        <v>0</v>
      </c>
      <c r="J10" s="158">
        <v>0</v>
      </c>
      <c r="K10" s="902">
        <v>0</v>
      </c>
      <c r="L10" s="161">
        <v>0</v>
      </c>
      <c r="M10" s="158">
        <v>0</v>
      </c>
      <c r="N10" s="902">
        <v>0</v>
      </c>
      <c r="O10" s="161">
        <v>0</v>
      </c>
      <c r="P10" s="158">
        <v>0</v>
      </c>
      <c r="Q10" s="905">
        <f t="shared" si="0"/>
        <v>0</v>
      </c>
    </row>
    <row r="11" spans="1:17" ht="36" customHeight="1" thickBot="1">
      <c r="A11" s="1768"/>
      <c r="B11" s="723" t="s">
        <v>220</v>
      </c>
      <c r="C11" s="1722">
        <v>0</v>
      </c>
      <c r="D11" s="160">
        <v>0</v>
      </c>
      <c r="E11" s="871">
        <v>0</v>
      </c>
      <c r="F11" s="160">
        <v>0</v>
      </c>
      <c r="G11" s="160">
        <v>0</v>
      </c>
      <c r="H11" s="871">
        <v>0</v>
      </c>
      <c r="I11" s="160">
        <v>0</v>
      </c>
      <c r="J11" s="160">
        <v>0</v>
      </c>
      <c r="K11" s="871">
        <v>0</v>
      </c>
      <c r="L11" s="160">
        <v>0</v>
      </c>
      <c r="M11" s="160">
        <v>0</v>
      </c>
      <c r="N11" s="871">
        <v>0</v>
      </c>
      <c r="O11" s="890">
        <f>SUM(O6:O10)</f>
        <v>0</v>
      </c>
      <c r="P11" s="891">
        <f>SUM(P6:P10)</f>
        <v>0</v>
      </c>
      <c r="Q11" s="871">
        <f t="shared" si="0"/>
        <v>0</v>
      </c>
    </row>
    <row r="12" spans="1:17" ht="36" customHeight="1">
      <c r="A12" s="1768"/>
      <c r="B12" s="876" t="s">
        <v>15</v>
      </c>
      <c r="C12" s="161">
        <v>0</v>
      </c>
      <c r="D12" s="158">
        <v>0</v>
      </c>
      <c r="E12" s="918">
        <v>0</v>
      </c>
      <c r="F12" s="161">
        <v>2</v>
      </c>
      <c r="G12" s="158">
        <v>0</v>
      </c>
      <c r="H12" s="902">
        <v>2</v>
      </c>
      <c r="I12" s="161">
        <v>1</v>
      </c>
      <c r="J12" s="158">
        <v>0</v>
      </c>
      <c r="K12" s="902">
        <v>1</v>
      </c>
      <c r="L12" s="161">
        <v>1</v>
      </c>
      <c r="M12" s="158">
        <v>0</v>
      </c>
      <c r="N12" s="902">
        <v>1</v>
      </c>
      <c r="O12" s="161">
        <v>0</v>
      </c>
      <c r="P12" s="158">
        <v>0</v>
      </c>
      <c r="Q12" s="905">
        <f t="shared" si="0"/>
        <v>0</v>
      </c>
    </row>
    <row r="13" spans="1:17" ht="36" customHeight="1">
      <c r="A13" s="1768"/>
      <c r="B13" s="916" t="s">
        <v>116</v>
      </c>
      <c r="C13" s="161">
        <v>0</v>
      </c>
      <c r="D13" s="158">
        <v>1</v>
      </c>
      <c r="E13" s="902">
        <v>1</v>
      </c>
      <c r="F13" s="161">
        <v>0</v>
      </c>
      <c r="G13" s="158">
        <v>0</v>
      </c>
      <c r="H13" s="902">
        <v>0</v>
      </c>
      <c r="I13" s="161">
        <v>1</v>
      </c>
      <c r="J13" s="158">
        <v>0</v>
      </c>
      <c r="K13" s="902">
        <v>1</v>
      </c>
      <c r="L13" s="161">
        <v>1</v>
      </c>
      <c r="M13" s="158">
        <v>0</v>
      </c>
      <c r="N13" s="902">
        <v>1</v>
      </c>
      <c r="O13" s="161">
        <v>0</v>
      </c>
      <c r="P13" s="158">
        <v>0</v>
      </c>
      <c r="Q13" s="905">
        <f t="shared" si="0"/>
        <v>0</v>
      </c>
    </row>
    <row r="14" spans="1:17" ht="36" customHeight="1" thickBot="1">
      <c r="A14" s="1768"/>
      <c r="B14" s="525" t="s">
        <v>117</v>
      </c>
      <c r="C14" s="161">
        <v>1</v>
      </c>
      <c r="D14" s="158">
        <v>0</v>
      </c>
      <c r="E14" s="902">
        <v>1</v>
      </c>
      <c r="F14" s="161">
        <v>2</v>
      </c>
      <c r="G14" s="158">
        <v>1</v>
      </c>
      <c r="H14" s="902">
        <v>3</v>
      </c>
      <c r="I14" s="161">
        <v>1</v>
      </c>
      <c r="J14" s="158">
        <v>1</v>
      </c>
      <c r="K14" s="902">
        <v>2</v>
      </c>
      <c r="L14" s="161">
        <v>1</v>
      </c>
      <c r="M14" s="158">
        <v>1</v>
      </c>
      <c r="N14" s="902">
        <v>2</v>
      </c>
      <c r="O14" s="161">
        <v>0</v>
      </c>
      <c r="P14" s="907">
        <v>0</v>
      </c>
      <c r="Q14" s="902">
        <f t="shared" si="0"/>
        <v>0</v>
      </c>
    </row>
    <row r="15" spans="1:17" s="227" customFormat="1" ht="36" customHeight="1" thickTop="1" thickBot="1">
      <c r="A15" s="1768"/>
      <c r="B15" s="549" t="s">
        <v>102</v>
      </c>
      <c r="C15" s="921">
        <v>1</v>
      </c>
      <c r="D15" s="919">
        <v>1</v>
      </c>
      <c r="E15" s="920">
        <v>2</v>
      </c>
      <c r="F15" s="910">
        <v>4</v>
      </c>
      <c r="G15" s="908">
        <v>1</v>
      </c>
      <c r="H15" s="911">
        <v>5</v>
      </c>
      <c r="I15" s="910">
        <v>3</v>
      </c>
      <c r="J15" s="908">
        <v>1</v>
      </c>
      <c r="K15" s="911">
        <v>4</v>
      </c>
      <c r="L15" s="910">
        <v>3</v>
      </c>
      <c r="M15" s="908">
        <v>1</v>
      </c>
      <c r="N15" s="911">
        <v>4</v>
      </c>
      <c r="O15" s="910">
        <f>O11+O12+O13+O14</f>
        <v>0</v>
      </c>
      <c r="P15" s="908">
        <f>P11+P12+P13+P14</f>
        <v>0</v>
      </c>
      <c r="Q15" s="911">
        <f t="shared" si="0"/>
        <v>0</v>
      </c>
    </row>
    <row r="16" spans="1:17" s="1" customFormat="1" ht="21.75" customHeight="1" thickTop="1">
      <c r="A16" s="1768"/>
      <c r="B16" s="223" t="s">
        <v>670</v>
      </c>
    </row>
  </sheetData>
  <mergeCells count="8">
    <mergeCell ref="L4:N4"/>
    <mergeCell ref="O4:Q4"/>
    <mergeCell ref="A1:B1"/>
    <mergeCell ref="A2:A16"/>
    <mergeCell ref="B4:B5"/>
    <mergeCell ref="C4:E4"/>
    <mergeCell ref="F4:H4"/>
    <mergeCell ref="I4:K4"/>
  </mergeCells>
  <hyperlinks>
    <hyperlink ref="A1:B1" location="CONTENTS!A1" display="Back to contents" xr:uid="{00000000-0004-0000-3100-000000000000}"/>
  </hyperlinks>
  <pageMargins left="0.4" right="0.4" top="0.4" bottom="0.4" header="0.48" footer="0.44"/>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sheetPr>
  <dimension ref="A1:AH27"/>
  <sheetViews>
    <sheetView workbookViewId="0">
      <selection sqref="A1:B1"/>
    </sheetView>
  </sheetViews>
  <sheetFormatPr defaultColWidth="8.85546875" defaultRowHeight="15.75"/>
  <cols>
    <col min="1" max="1" width="6.42578125" style="1098" customWidth="1"/>
    <col min="2" max="2" width="12.28515625" style="1098" customWidth="1"/>
    <col min="3" max="3" width="8.85546875" style="1098" customWidth="1"/>
    <col min="4" max="14" width="9.140625" style="1098" customWidth="1"/>
    <col min="15" max="15" width="8.85546875" style="1098"/>
    <col min="16" max="16" width="11.7109375" style="1098" customWidth="1"/>
    <col min="17" max="22" width="8.85546875" style="1098"/>
    <col min="23" max="23" width="11.7109375" style="1098" customWidth="1"/>
    <col min="24" max="24" width="9.42578125" style="1098" customWidth="1"/>
    <col min="25" max="16384" width="8.85546875" style="1098"/>
  </cols>
  <sheetData>
    <row r="1" spans="1:34">
      <c r="A1" s="1734" t="s">
        <v>3</v>
      </c>
      <c r="B1" s="1734"/>
    </row>
    <row r="2" spans="1:34" s="1099" customFormat="1" ht="30" customHeight="1" thickBot="1">
      <c r="A2" s="1816"/>
      <c r="B2" s="859" t="s">
        <v>875</v>
      </c>
      <c r="C2" s="172"/>
      <c r="D2" s="172"/>
      <c r="E2" s="172"/>
      <c r="F2" s="172"/>
      <c r="G2" s="172"/>
      <c r="H2" s="172"/>
      <c r="I2" s="172"/>
      <c r="J2" s="172"/>
      <c r="K2" s="172"/>
      <c r="L2" s="172"/>
      <c r="M2" s="172"/>
      <c r="N2" s="172"/>
      <c r="O2" s="369"/>
      <c r="P2" s="228"/>
      <c r="Q2" s="228"/>
      <c r="R2" s="228"/>
      <c r="S2" s="228"/>
      <c r="T2" s="228"/>
      <c r="U2" s="228"/>
      <c r="V2" s="228"/>
      <c r="W2" s="228"/>
      <c r="X2" s="228"/>
      <c r="Y2" s="228"/>
      <c r="Z2" s="228"/>
      <c r="AA2" s="228"/>
      <c r="AB2" s="228"/>
      <c r="AC2" s="228"/>
      <c r="AD2" s="228"/>
      <c r="AE2" s="228"/>
      <c r="AF2" s="228"/>
      <c r="AG2" s="228"/>
      <c r="AH2" s="228"/>
    </row>
    <row r="3" spans="1:34" ht="30" customHeight="1" thickBot="1">
      <c r="A3" s="1816"/>
      <c r="B3" s="1817" t="s">
        <v>345</v>
      </c>
      <c r="C3" s="1819" t="s">
        <v>346</v>
      </c>
      <c r="D3" s="1798"/>
      <c r="E3" s="1799"/>
      <c r="F3" s="1754" t="s">
        <v>486</v>
      </c>
      <c r="G3" s="1798"/>
      <c r="H3" s="1799"/>
      <c r="I3" s="1755" t="s">
        <v>639</v>
      </c>
      <c r="J3" s="1755"/>
      <c r="K3" s="1756"/>
      <c r="L3" s="1755" t="s">
        <v>729</v>
      </c>
      <c r="M3" s="1755"/>
      <c r="N3" s="1756"/>
      <c r="O3" s="369"/>
      <c r="P3" s="228"/>
      <c r="Q3" s="228"/>
      <c r="R3" s="228"/>
      <c r="S3" s="228"/>
      <c r="T3" s="228"/>
      <c r="U3" s="228"/>
      <c r="V3" s="228"/>
      <c r="W3" s="228"/>
      <c r="X3" s="228"/>
      <c r="Y3" s="228"/>
      <c r="Z3" s="228"/>
      <c r="AA3" s="228"/>
      <c r="AB3" s="228"/>
      <c r="AC3" s="228"/>
      <c r="AD3" s="228"/>
      <c r="AE3" s="228"/>
      <c r="AF3" s="228"/>
      <c r="AG3" s="228"/>
      <c r="AH3" s="228"/>
    </row>
    <row r="4" spans="1:34" ht="29.25" customHeight="1" thickBot="1">
      <c r="A4" s="1816"/>
      <c r="B4" s="1818"/>
      <c r="C4" s="1100" t="s">
        <v>0</v>
      </c>
      <c r="D4" s="942" t="s">
        <v>1</v>
      </c>
      <c r="E4" s="934" t="s">
        <v>2</v>
      </c>
      <c r="F4" s="1100" t="s">
        <v>0</v>
      </c>
      <c r="G4" s="942" t="s">
        <v>1</v>
      </c>
      <c r="H4" s="934" t="s">
        <v>2</v>
      </c>
      <c r="I4" s="1100" t="s">
        <v>0</v>
      </c>
      <c r="J4" s="942" t="s">
        <v>1</v>
      </c>
      <c r="K4" s="934" t="s">
        <v>2</v>
      </c>
      <c r="L4" s="1100" t="s">
        <v>0</v>
      </c>
      <c r="M4" s="942" t="s">
        <v>1</v>
      </c>
      <c r="N4" s="934" t="s">
        <v>2</v>
      </c>
      <c r="O4" s="369"/>
      <c r="P4" s="228"/>
      <c r="Q4" s="228"/>
      <c r="R4" s="228"/>
      <c r="S4" s="228"/>
      <c r="T4" s="228"/>
      <c r="U4" s="228"/>
      <c r="V4" s="228"/>
      <c r="W4" s="228"/>
      <c r="X4" s="228"/>
      <c r="Y4" s="228"/>
      <c r="Z4" s="228"/>
      <c r="AA4" s="228"/>
      <c r="AB4" s="228"/>
      <c r="AC4" s="228"/>
      <c r="AD4" s="228"/>
      <c r="AE4" s="228"/>
      <c r="AF4" s="228"/>
      <c r="AG4" s="228"/>
      <c r="AH4" s="228"/>
    </row>
    <row r="5" spans="1:34" ht="24.95" customHeight="1">
      <c r="A5" s="1816"/>
      <c r="B5" s="1103" t="s">
        <v>348</v>
      </c>
      <c r="C5" s="1104">
        <v>29</v>
      </c>
      <c r="D5" s="1101">
        <v>8</v>
      </c>
      <c r="E5" s="953">
        <v>37</v>
      </c>
      <c r="F5" s="1104">
        <v>82</v>
      </c>
      <c r="G5" s="1101">
        <v>11</v>
      </c>
      <c r="H5" s="953">
        <v>93</v>
      </c>
      <c r="I5" s="1104">
        <v>83</v>
      </c>
      <c r="J5" s="1101">
        <v>15</v>
      </c>
      <c r="K5" s="953">
        <v>98</v>
      </c>
      <c r="L5" s="1104">
        <v>75</v>
      </c>
      <c r="M5" s="1101">
        <v>8</v>
      </c>
      <c r="N5" s="953">
        <f>L5+M5</f>
        <v>83</v>
      </c>
      <c r="O5" s="369"/>
      <c r="P5" s="228"/>
      <c r="Q5" s="228"/>
      <c r="R5" s="228"/>
      <c r="S5" s="228"/>
      <c r="T5" s="228"/>
      <c r="U5" s="228"/>
      <c r="V5" s="228"/>
      <c r="W5" s="228"/>
      <c r="X5" s="228"/>
      <c r="Y5" s="228"/>
      <c r="Z5" s="228"/>
      <c r="AA5" s="228"/>
      <c r="AB5" s="228"/>
      <c r="AC5" s="228"/>
      <c r="AD5" s="228"/>
      <c r="AE5" s="228"/>
      <c r="AF5" s="228"/>
      <c r="AG5" s="228"/>
      <c r="AH5" s="228"/>
    </row>
    <row r="6" spans="1:34" ht="24.95" customHeight="1">
      <c r="A6" s="1816"/>
      <c r="B6" s="1105" t="s">
        <v>350</v>
      </c>
      <c r="C6" s="1104">
        <v>29</v>
      </c>
      <c r="D6" s="1101">
        <v>3</v>
      </c>
      <c r="E6" s="954">
        <v>32</v>
      </c>
      <c r="F6" s="1104">
        <v>78</v>
      </c>
      <c r="G6" s="1101">
        <v>7</v>
      </c>
      <c r="H6" s="954">
        <v>85</v>
      </c>
      <c r="I6" s="1104">
        <v>66</v>
      </c>
      <c r="J6" s="1101">
        <v>12</v>
      </c>
      <c r="K6" s="954">
        <v>78</v>
      </c>
      <c r="L6" s="1104">
        <v>67</v>
      </c>
      <c r="M6" s="1101">
        <v>11</v>
      </c>
      <c r="N6" s="954">
        <f t="shared" ref="N6:N18" si="0">L6+M6</f>
        <v>78</v>
      </c>
      <c r="O6" s="369"/>
      <c r="P6" s="228"/>
      <c r="Q6" s="228"/>
      <c r="R6" s="228"/>
      <c r="S6" s="228"/>
      <c r="T6" s="228"/>
      <c r="U6" s="228"/>
      <c r="V6" s="228"/>
      <c r="W6" s="228"/>
      <c r="X6" s="228"/>
      <c r="Y6" s="228"/>
      <c r="Z6" s="228"/>
      <c r="AA6" s="228"/>
      <c r="AB6" s="228"/>
      <c r="AC6" s="228"/>
      <c r="AD6" s="228"/>
      <c r="AE6" s="228"/>
      <c r="AF6" s="228"/>
      <c r="AG6" s="228"/>
      <c r="AH6" s="228"/>
    </row>
    <row r="7" spans="1:34" ht="24.95" customHeight="1">
      <c r="A7" s="1816"/>
      <c r="B7" s="1105" t="s">
        <v>352</v>
      </c>
      <c r="C7" s="1104">
        <v>42</v>
      </c>
      <c r="D7" s="1101">
        <v>7</v>
      </c>
      <c r="E7" s="954">
        <v>49</v>
      </c>
      <c r="F7" s="1104">
        <v>80</v>
      </c>
      <c r="G7" s="1101">
        <v>6</v>
      </c>
      <c r="H7" s="954">
        <v>86</v>
      </c>
      <c r="I7" s="1104">
        <v>81</v>
      </c>
      <c r="J7" s="1101">
        <v>12</v>
      </c>
      <c r="K7" s="954">
        <v>93</v>
      </c>
      <c r="L7" s="1104">
        <v>74</v>
      </c>
      <c r="M7" s="1101">
        <v>10</v>
      </c>
      <c r="N7" s="954">
        <f t="shared" si="0"/>
        <v>84</v>
      </c>
      <c r="O7" s="369"/>
      <c r="P7" s="228"/>
      <c r="Q7" s="228"/>
      <c r="R7" s="228"/>
      <c r="S7" s="228"/>
      <c r="T7" s="228"/>
      <c r="U7" s="228"/>
      <c r="V7" s="228"/>
      <c r="W7" s="228"/>
      <c r="X7" s="228"/>
      <c r="Y7" s="228"/>
      <c r="Z7" s="228"/>
      <c r="AA7" s="228"/>
      <c r="AB7" s="228"/>
      <c r="AC7" s="228"/>
      <c r="AD7" s="228"/>
      <c r="AE7" s="228"/>
      <c r="AF7" s="228"/>
      <c r="AG7" s="228"/>
      <c r="AH7" s="228"/>
    </row>
    <row r="8" spans="1:34" ht="24.95" customHeight="1">
      <c r="A8" s="1816"/>
      <c r="B8" s="1105" t="s">
        <v>354</v>
      </c>
      <c r="C8" s="1104">
        <v>42</v>
      </c>
      <c r="D8" s="1101">
        <v>6</v>
      </c>
      <c r="E8" s="954">
        <v>48</v>
      </c>
      <c r="F8" s="1104">
        <v>88</v>
      </c>
      <c r="G8" s="1101">
        <v>6</v>
      </c>
      <c r="H8" s="954">
        <v>94</v>
      </c>
      <c r="I8" s="1104">
        <v>75</v>
      </c>
      <c r="J8" s="1101">
        <v>16</v>
      </c>
      <c r="K8" s="954">
        <v>91</v>
      </c>
      <c r="L8" s="1104">
        <v>76</v>
      </c>
      <c r="M8" s="1101">
        <v>10</v>
      </c>
      <c r="N8" s="954">
        <f t="shared" si="0"/>
        <v>86</v>
      </c>
      <c r="O8" s="369"/>
      <c r="P8" s="228"/>
      <c r="Q8" s="228"/>
      <c r="R8" s="228"/>
      <c r="S8" s="228"/>
      <c r="T8" s="228"/>
      <c r="U8" s="228"/>
      <c r="V8" s="228"/>
      <c r="W8" s="228"/>
      <c r="X8" s="228"/>
      <c r="Y8" s="228"/>
      <c r="Z8" s="228"/>
      <c r="AA8" s="228"/>
      <c r="AB8" s="228"/>
      <c r="AC8" s="228"/>
      <c r="AD8" s="228"/>
      <c r="AE8" s="228"/>
      <c r="AF8" s="228"/>
      <c r="AG8" s="228"/>
      <c r="AH8" s="228"/>
    </row>
    <row r="9" spans="1:34" ht="24.95" customHeight="1">
      <c r="A9" s="1816"/>
      <c r="B9" s="1105" t="s">
        <v>356</v>
      </c>
      <c r="C9" s="1104">
        <v>50</v>
      </c>
      <c r="D9" s="1101">
        <v>10</v>
      </c>
      <c r="E9" s="954">
        <v>60</v>
      </c>
      <c r="F9" s="1104">
        <v>62</v>
      </c>
      <c r="G9" s="1101">
        <v>9</v>
      </c>
      <c r="H9" s="954">
        <v>71</v>
      </c>
      <c r="I9" s="1104">
        <v>83</v>
      </c>
      <c r="J9" s="1101">
        <v>7</v>
      </c>
      <c r="K9" s="954">
        <v>90</v>
      </c>
      <c r="L9" s="1104">
        <v>48</v>
      </c>
      <c r="M9" s="1101">
        <v>7</v>
      </c>
      <c r="N9" s="954">
        <f t="shared" si="0"/>
        <v>55</v>
      </c>
      <c r="O9" s="369"/>
      <c r="P9" s="228"/>
      <c r="Q9" s="228"/>
      <c r="R9" s="228"/>
      <c r="S9" s="228"/>
      <c r="T9" s="228"/>
      <c r="U9" s="228"/>
      <c r="V9" s="228"/>
      <c r="W9" s="228"/>
      <c r="X9" s="228"/>
      <c r="Y9" s="228"/>
      <c r="Z9" s="228"/>
      <c r="AA9" s="228"/>
      <c r="AB9" s="228"/>
      <c r="AC9" s="228"/>
      <c r="AD9" s="228"/>
      <c r="AE9" s="228"/>
      <c r="AF9" s="228"/>
      <c r="AG9" s="228"/>
      <c r="AH9" s="228"/>
    </row>
    <row r="10" spans="1:34" ht="24.95" customHeight="1" thickBot="1">
      <c r="A10" s="1816"/>
      <c r="B10" s="1106" t="s">
        <v>358</v>
      </c>
      <c r="C10" s="1104">
        <v>57</v>
      </c>
      <c r="D10" s="1101">
        <v>7</v>
      </c>
      <c r="E10" s="954">
        <v>64</v>
      </c>
      <c r="F10" s="1104">
        <v>60</v>
      </c>
      <c r="G10" s="1101">
        <v>12</v>
      </c>
      <c r="H10" s="954">
        <v>72</v>
      </c>
      <c r="I10" s="1104">
        <v>73</v>
      </c>
      <c r="J10" s="1101">
        <v>10</v>
      </c>
      <c r="K10" s="954">
        <v>83</v>
      </c>
      <c r="L10" s="1104">
        <v>46</v>
      </c>
      <c r="M10" s="1101">
        <v>16</v>
      </c>
      <c r="N10" s="954">
        <f t="shared" si="0"/>
        <v>62</v>
      </c>
      <c r="O10" s="369"/>
      <c r="P10" s="228"/>
      <c r="Q10" s="228"/>
      <c r="R10" s="228"/>
      <c r="S10" s="228"/>
      <c r="T10" s="228"/>
      <c r="U10" s="228"/>
      <c r="V10" s="228"/>
      <c r="W10" s="228"/>
      <c r="X10" s="228"/>
      <c r="Y10" s="228"/>
      <c r="Z10" s="228"/>
      <c r="AA10" s="228"/>
      <c r="AB10" s="228"/>
      <c r="AC10" s="228"/>
      <c r="AD10" s="228"/>
      <c r="AE10" s="228"/>
      <c r="AF10" s="228"/>
      <c r="AG10" s="228"/>
      <c r="AH10" s="228"/>
    </row>
    <row r="11" spans="1:34" ht="33.75" customHeight="1" thickBot="1">
      <c r="A11" s="1816"/>
      <c r="B11" s="1108" t="s">
        <v>359</v>
      </c>
      <c r="C11" s="1107">
        <v>249</v>
      </c>
      <c r="D11" s="852">
        <v>41</v>
      </c>
      <c r="E11" s="1109">
        <v>290</v>
      </c>
      <c r="F11" s="1107">
        <v>450</v>
      </c>
      <c r="G11" s="852">
        <v>51</v>
      </c>
      <c r="H11" s="1109">
        <v>501</v>
      </c>
      <c r="I11" s="1107">
        <v>461</v>
      </c>
      <c r="J11" s="852">
        <v>72</v>
      </c>
      <c r="K11" s="1109">
        <v>533</v>
      </c>
      <c r="L11" s="1107">
        <f>SUM(L5:L10)</f>
        <v>386</v>
      </c>
      <c r="M11" s="852">
        <f>SUM(M5:M10)</f>
        <v>62</v>
      </c>
      <c r="N11" s="1109">
        <f t="shared" si="0"/>
        <v>448</v>
      </c>
      <c r="O11" s="369"/>
      <c r="P11" s="228"/>
      <c r="Q11" s="228"/>
      <c r="R11" s="228"/>
      <c r="S11" s="228"/>
      <c r="T11" s="228"/>
      <c r="U11" s="228"/>
      <c r="V11" s="228"/>
      <c r="W11" s="228"/>
      <c r="X11" s="228"/>
      <c r="Y11" s="228"/>
      <c r="Z11" s="228"/>
      <c r="AA11" s="228"/>
      <c r="AB11" s="228"/>
      <c r="AC11" s="228"/>
      <c r="AD11" s="228"/>
      <c r="AE11" s="228"/>
      <c r="AF11" s="228"/>
      <c r="AG11" s="228"/>
      <c r="AH11" s="228"/>
    </row>
    <row r="12" spans="1:34" ht="24.95" customHeight="1">
      <c r="A12" s="1816"/>
      <c r="B12" s="1105" t="s">
        <v>347</v>
      </c>
      <c r="C12" s="1104">
        <v>51</v>
      </c>
      <c r="D12" s="1101">
        <v>7</v>
      </c>
      <c r="E12" s="954">
        <v>58</v>
      </c>
      <c r="F12" s="1104">
        <v>69</v>
      </c>
      <c r="G12" s="1101">
        <v>9</v>
      </c>
      <c r="H12" s="954">
        <v>78</v>
      </c>
      <c r="I12" s="1104">
        <v>71</v>
      </c>
      <c r="J12" s="1101">
        <v>9</v>
      </c>
      <c r="K12" s="954">
        <v>80</v>
      </c>
      <c r="L12" s="1104">
        <v>42</v>
      </c>
      <c r="M12" s="1101">
        <v>6</v>
      </c>
      <c r="N12" s="954">
        <f t="shared" si="0"/>
        <v>48</v>
      </c>
      <c r="O12" s="369"/>
      <c r="P12" s="228"/>
      <c r="Q12" s="228"/>
      <c r="R12" s="228"/>
      <c r="S12" s="228"/>
      <c r="T12" s="228"/>
      <c r="U12" s="228"/>
      <c r="V12" s="228"/>
      <c r="W12" s="228"/>
      <c r="X12" s="228"/>
      <c r="Y12" s="228"/>
      <c r="Z12" s="228"/>
      <c r="AA12" s="228"/>
      <c r="AB12" s="228"/>
      <c r="AC12" s="228"/>
      <c r="AD12" s="228"/>
      <c r="AE12" s="228"/>
      <c r="AF12" s="228"/>
      <c r="AG12" s="228"/>
      <c r="AH12" s="228"/>
    </row>
    <row r="13" spans="1:34" ht="24.95" customHeight="1">
      <c r="A13" s="1816"/>
      <c r="B13" s="1105" t="s">
        <v>349</v>
      </c>
      <c r="C13" s="1104">
        <v>50</v>
      </c>
      <c r="D13" s="1101">
        <v>8</v>
      </c>
      <c r="E13" s="954">
        <v>58</v>
      </c>
      <c r="F13" s="1104">
        <v>85</v>
      </c>
      <c r="G13" s="1101">
        <v>7</v>
      </c>
      <c r="H13" s="954">
        <v>92</v>
      </c>
      <c r="I13" s="1104">
        <v>74</v>
      </c>
      <c r="J13" s="1101">
        <v>7</v>
      </c>
      <c r="K13" s="954">
        <v>81</v>
      </c>
      <c r="L13" s="1104">
        <v>49</v>
      </c>
      <c r="M13" s="1101">
        <v>6</v>
      </c>
      <c r="N13" s="954">
        <f t="shared" si="0"/>
        <v>55</v>
      </c>
      <c r="O13" s="369"/>
      <c r="P13" s="228"/>
      <c r="Q13" s="228"/>
      <c r="R13" s="228"/>
      <c r="S13" s="228"/>
      <c r="T13" s="228"/>
      <c r="U13" s="228"/>
      <c r="V13" s="228"/>
      <c r="W13" s="228"/>
      <c r="X13" s="228"/>
      <c r="Y13" s="228"/>
      <c r="Z13" s="228"/>
      <c r="AA13" s="228"/>
      <c r="AB13" s="228"/>
      <c r="AC13" s="228"/>
      <c r="AD13" s="228"/>
      <c r="AE13" s="228"/>
      <c r="AF13" s="228"/>
      <c r="AG13" s="228"/>
      <c r="AH13" s="228"/>
    </row>
    <row r="14" spans="1:34" ht="24.95" customHeight="1">
      <c r="A14" s="1816"/>
      <c r="B14" s="1105" t="s">
        <v>351</v>
      </c>
      <c r="C14" s="1104">
        <v>88</v>
      </c>
      <c r="D14" s="1101">
        <v>7</v>
      </c>
      <c r="E14" s="954">
        <v>95</v>
      </c>
      <c r="F14" s="1104">
        <v>99</v>
      </c>
      <c r="G14" s="1101">
        <v>14</v>
      </c>
      <c r="H14" s="954">
        <v>113</v>
      </c>
      <c r="I14" s="1104">
        <v>39</v>
      </c>
      <c r="J14" s="1101">
        <v>4</v>
      </c>
      <c r="K14" s="954">
        <v>43</v>
      </c>
      <c r="L14" s="1104">
        <v>27</v>
      </c>
      <c r="M14" s="1101">
        <v>1</v>
      </c>
      <c r="N14" s="954">
        <f t="shared" si="0"/>
        <v>28</v>
      </c>
      <c r="O14" s="369"/>
      <c r="P14" s="228"/>
      <c r="Q14" s="228"/>
      <c r="R14" s="228"/>
      <c r="S14" s="228"/>
      <c r="T14" s="228"/>
      <c r="U14" s="228"/>
      <c r="V14" s="228"/>
      <c r="W14" s="228"/>
      <c r="X14" s="228"/>
      <c r="Y14" s="228"/>
      <c r="Z14" s="228"/>
      <c r="AA14" s="228"/>
      <c r="AB14" s="228"/>
      <c r="AC14" s="228"/>
      <c r="AD14" s="228"/>
      <c r="AE14" s="228"/>
      <c r="AF14" s="228"/>
      <c r="AG14" s="228"/>
      <c r="AH14" s="228"/>
    </row>
    <row r="15" spans="1:34" ht="24.95" customHeight="1">
      <c r="A15" s="1816"/>
      <c r="B15" s="1105" t="s">
        <v>353</v>
      </c>
      <c r="C15" s="1104">
        <v>92</v>
      </c>
      <c r="D15" s="1101">
        <v>5</v>
      </c>
      <c r="E15" s="954">
        <v>97</v>
      </c>
      <c r="F15" s="1104">
        <v>80</v>
      </c>
      <c r="G15" s="1101">
        <v>9</v>
      </c>
      <c r="H15" s="954">
        <v>89</v>
      </c>
      <c r="I15" s="1104">
        <v>11</v>
      </c>
      <c r="J15" s="1101">
        <v>4</v>
      </c>
      <c r="K15" s="954">
        <v>15</v>
      </c>
      <c r="L15" s="1104">
        <v>44</v>
      </c>
      <c r="M15" s="1101">
        <v>4</v>
      </c>
      <c r="N15" s="954">
        <f t="shared" si="0"/>
        <v>48</v>
      </c>
      <c r="O15" s="369"/>
      <c r="P15" s="228"/>
      <c r="Q15" s="228"/>
      <c r="R15" s="228"/>
      <c r="S15" s="228"/>
      <c r="T15" s="228"/>
      <c r="U15" s="228"/>
      <c r="V15" s="228"/>
      <c r="W15" s="228"/>
      <c r="X15" s="228"/>
      <c r="Y15" s="228"/>
      <c r="Z15" s="228"/>
      <c r="AA15" s="228"/>
      <c r="AB15" s="228"/>
      <c r="AC15" s="228"/>
      <c r="AD15" s="228"/>
      <c r="AE15" s="228"/>
      <c r="AF15" s="228"/>
      <c r="AG15" s="228"/>
      <c r="AH15" s="228"/>
    </row>
    <row r="16" spans="1:34" ht="24.95" customHeight="1">
      <c r="A16" s="1816"/>
      <c r="B16" s="1105" t="s">
        <v>355</v>
      </c>
      <c r="C16" s="1104">
        <v>84</v>
      </c>
      <c r="D16" s="1101">
        <v>13</v>
      </c>
      <c r="E16" s="954">
        <v>97</v>
      </c>
      <c r="F16" s="1104">
        <v>107</v>
      </c>
      <c r="G16" s="1101">
        <v>8</v>
      </c>
      <c r="H16" s="954">
        <v>115</v>
      </c>
      <c r="I16" s="1104">
        <v>39</v>
      </c>
      <c r="J16" s="1101">
        <v>6</v>
      </c>
      <c r="K16" s="954">
        <v>45</v>
      </c>
      <c r="L16" s="1104">
        <v>53</v>
      </c>
      <c r="M16" s="1101">
        <v>8</v>
      </c>
      <c r="N16" s="954">
        <f t="shared" si="0"/>
        <v>61</v>
      </c>
      <c r="O16" s="369"/>
      <c r="P16" s="1102"/>
      <c r="Q16" s="1102"/>
      <c r="R16" s="1102"/>
      <c r="S16" s="228"/>
      <c r="T16" s="228"/>
      <c r="U16" s="228"/>
      <c r="V16" s="228"/>
      <c r="W16" s="228"/>
      <c r="X16" s="228"/>
      <c r="Y16" s="228"/>
      <c r="Z16" s="228"/>
      <c r="AA16" s="228"/>
      <c r="AB16" s="228"/>
      <c r="AC16" s="228"/>
      <c r="AD16" s="228"/>
      <c r="AE16" s="228"/>
      <c r="AF16" s="228"/>
      <c r="AG16" s="228"/>
      <c r="AH16" s="228"/>
    </row>
    <row r="17" spans="1:34" ht="24.95" customHeight="1" thickBot="1">
      <c r="A17" s="1816"/>
      <c r="B17" s="1105" t="s">
        <v>357</v>
      </c>
      <c r="C17" s="1104">
        <v>95</v>
      </c>
      <c r="D17" s="1101">
        <v>8</v>
      </c>
      <c r="E17" s="954">
        <v>103</v>
      </c>
      <c r="F17" s="1104">
        <v>82</v>
      </c>
      <c r="G17" s="1101">
        <v>17</v>
      </c>
      <c r="H17" s="954">
        <v>99</v>
      </c>
      <c r="I17" s="1104">
        <v>83</v>
      </c>
      <c r="J17" s="1101">
        <v>8</v>
      </c>
      <c r="K17" s="954">
        <v>91</v>
      </c>
      <c r="L17" s="1104">
        <v>56</v>
      </c>
      <c r="M17" s="1101">
        <v>5</v>
      </c>
      <c r="N17" s="954">
        <f t="shared" si="0"/>
        <v>61</v>
      </c>
      <c r="O17" s="369"/>
      <c r="P17" s="228"/>
      <c r="Q17" s="228"/>
      <c r="R17" s="228"/>
      <c r="S17" s="228"/>
      <c r="T17" s="228"/>
      <c r="U17" s="228"/>
      <c r="V17" s="228"/>
      <c r="W17" s="228"/>
      <c r="X17" s="228"/>
      <c r="Y17" s="228"/>
      <c r="Z17" s="228"/>
      <c r="AA17" s="228"/>
      <c r="AB17" s="228"/>
      <c r="AC17" s="228"/>
      <c r="AD17" s="228"/>
      <c r="AE17" s="228"/>
      <c r="AF17" s="228"/>
      <c r="AG17" s="228"/>
      <c r="AH17" s="228"/>
    </row>
    <row r="18" spans="1:34" ht="32.25" customHeight="1" thickBot="1">
      <c r="A18" s="1816"/>
      <c r="B18" s="1112" t="s">
        <v>360</v>
      </c>
      <c r="C18" s="1111">
        <v>460</v>
      </c>
      <c r="D18" s="1110">
        <v>48</v>
      </c>
      <c r="E18" s="1113">
        <v>508</v>
      </c>
      <c r="F18" s="1111">
        <v>522</v>
      </c>
      <c r="G18" s="1110">
        <v>64</v>
      </c>
      <c r="H18" s="1113">
        <v>586</v>
      </c>
      <c r="I18" s="1111">
        <v>317</v>
      </c>
      <c r="J18" s="1110">
        <v>38</v>
      </c>
      <c r="K18" s="1113">
        <v>355</v>
      </c>
      <c r="L18" s="1107">
        <f>SUM(L12:L17)</f>
        <v>271</v>
      </c>
      <c r="M18" s="852">
        <f>SUM(M12:M17)</f>
        <v>30</v>
      </c>
      <c r="N18" s="1109">
        <f t="shared" si="0"/>
        <v>301</v>
      </c>
      <c r="O18" s="369"/>
      <c r="P18" s="228"/>
      <c r="Q18" s="228"/>
      <c r="R18" s="228"/>
      <c r="S18" s="228"/>
      <c r="T18" s="228"/>
      <c r="U18" s="228"/>
      <c r="V18" s="228"/>
      <c r="W18" s="228"/>
      <c r="X18" s="228"/>
      <c r="Y18" s="228"/>
      <c r="Z18" s="228"/>
      <c r="AA18" s="228"/>
      <c r="AB18" s="228"/>
      <c r="AC18" s="228"/>
      <c r="AD18" s="228"/>
      <c r="AE18" s="228"/>
      <c r="AF18" s="228"/>
      <c r="AG18" s="228"/>
      <c r="AH18" s="228"/>
    </row>
    <row r="19" spans="1:34" ht="39" customHeight="1" thickTop="1" thickBot="1">
      <c r="A19" s="1816"/>
      <c r="B19" s="1115" t="s">
        <v>361</v>
      </c>
      <c r="C19" s="1116">
        <v>709</v>
      </c>
      <c r="D19" s="1114">
        <v>89</v>
      </c>
      <c r="E19" s="1117">
        <v>798</v>
      </c>
      <c r="F19" s="1116">
        <v>972</v>
      </c>
      <c r="G19" s="1114">
        <v>115</v>
      </c>
      <c r="H19" s="1117">
        <v>1087</v>
      </c>
      <c r="I19" s="1116">
        <v>778</v>
      </c>
      <c r="J19" s="1114">
        <v>110</v>
      </c>
      <c r="K19" s="1117">
        <v>888</v>
      </c>
      <c r="L19" s="1116">
        <f>L11+L18</f>
        <v>657</v>
      </c>
      <c r="M19" s="1114">
        <f t="shared" ref="M19:N19" si="1">M11+M18</f>
        <v>92</v>
      </c>
      <c r="N19" s="1117">
        <f t="shared" si="1"/>
        <v>749</v>
      </c>
      <c r="O19" s="369"/>
      <c r="P19" s="228"/>
      <c r="Q19" s="228"/>
      <c r="R19" s="228"/>
      <c r="S19" s="228"/>
      <c r="T19" s="228"/>
      <c r="U19" s="228"/>
      <c r="V19" s="228"/>
      <c r="W19" s="228"/>
      <c r="X19" s="228"/>
      <c r="Y19" s="228"/>
      <c r="Z19" s="228"/>
      <c r="AA19" s="228"/>
      <c r="AB19" s="228"/>
      <c r="AC19" s="228"/>
      <c r="AD19" s="228"/>
      <c r="AE19" s="228"/>
      <c r="AF19" s="228"/>
      <c r="AG19" s="228"/>
      <c r="AH19" s="228"/>
    </row>
    <row r="20" spans="1:34" s="1" customFormat="1" ht="19.5" customHeight="1" thickTop="1">
      <c r="A20" s="1816"/>
      <c r="B20" s="1092"/>
      <c r="O20" s="369"/>
      <c r="P20" s="369"/>
      <c r="Q20" s="369"/>
      <c r="R20" s="369"/>
      <c r="S20" s="369"/>
      <c r="T20" s="369"/>
      <c r="U20" s="369"/>
      <c r="V20" s="369"/>
      <c r="W20" s="369"/>
      <c r="X20" s="369"/>
      <c r="Y20" s="369"/>
      <c r="Z20" s="369"/>
      <c r="AA20" s="369"/>
      <c r="AB20" s="369"/>
      <c r="AC20" s="369"/>
      <c r="AD20" s="369"/>
      <c r="AE20" s="369"/>
      <c r="AF20" s="369"/>
      <c r="AG20" s="369"/>
      <c r="AH20" s="369"/>
    </row>
    <row r="21" spans="1:34">
      <c r="O21" s="228"/>
      <c r="P21" s="228"/>
      <c r="Q21" s="228"/>
      <c r="R21" s="228"/>
      <c r="S21" s="228"/>
      <c r="T21" s="228"/>
      <c r="U21" s="228"/>
      <c r="V21" s="228"/>
      <c r="W21" s="228"/>
      <c r="X21" s="228"/>
      <c r="Y21" s="228"/>
      <c r="Z21" s="228"/>
      <c r="AA21" s="228"/>
      <c r="AB21" s="228"/>
      <c r="AC21" s="228"/>
      <c r="AD21" s="228"/>
      <c r="AE21" s="228"/>
      <c r="AF21" s="228"/>
      <c r="AG21" s="228"/>
      <c r="AH21" s="228"/>
    </row>
    <row r="22" spans="1:34">
      <c r="O22" s="228"/>
      <c r="P22" s="228"/>
      <c r="Q22" s="228"/>
      <c r="R22" s="228"/>
      <c r="S22" s="228"/>
      <c r="T22" s="228"/>
      <c r="U22" s="228"/>
      <c r="V22" s="228"/>
      <c r="W22" s="228"/>
      <c r="X22" s="228"/>
      <c r="Y22" s="228"/>
      <c r="Z22" s="228"/>
      <c r="AA22" s="228"/>
      <c r="AB22" s="228"/>
      <c r="AC22" s="228"/>
      <c r="AD22" s="228"/>
      <c r="AE22" s="228"/>
      <c r="AF22" s="228"/>
      <c r="AG22" s="228"/>
      <c r="AH22" s="228"/>
    </row>
    <row r="23" spans="1:34">
      <c r="O23" s="228"/>
      <c r="P23" s="228"/>
      <c r="Q23" s="228"/>
      <c r="R23" s="228"/>
      <c r="S23" s="228"/>
      <c r="T23" s="228"/>
      <c r="U23" s="228"/>
      <c r="V23" s="228"/>
      <c r="W23" s="228"/>
      <c r="X23" s="228"/>
      <c r="Y23" s="228"/>
      <c r="Z23" s="228"/>
      <c r="AA23" s="228"/>
      <c r="AB23" s="228"/>
      <c r="AC23" s="228"/>
      <c r="AD23" s="228"/>
      <c r="AE23" s="228"/>
      <c r="AF23" s="228"/>
      <c r="AG23" s="228"/>
      <c r="AH23" s="228"/>
    </row>
    <row r="24" spans="1:34">
      <c r="O24" s="228"/>
      <c r="P24" s="228"/>
      <c r="Q24" s="228"/>
      <c r="R24" s="228"/>
      <c r="S24" s="228"/>
      <c r="T24" s="228"/>
      <c r="U24" s="228"/>
      <c r="V24" s="228"/>
      <c r="W24" s="228"/>
      <c r="X24" s="228"/>
      <c r="Y24" s="228"/>
      <c r="Z24" s="228"/>
      <c r="AA24" s="228"/>
      <c r="AB24" s="228"/>
      <c r="AC24" s="228"/>
      <c r="AD24" s="228"/>
      <c r="AE24" s="228"/>
      <c r="AF24" s="228"/>
      <c r="AG24" s="228"/>
      <c r="AH24" s="228"/>
    </row>
    <row r="25" spans="1:34">
      <c r="O25" s="228"/>
      <c r="P25" s="228"/>
      <c r="Q25" s="228"/>
      <c r="R25" s="228"/>
      <c r="S25" s="228"/>
      <c r="T25" s="228"/>
      <c r="U25" s="228"/>
      <c r="V25" s="228"/>
      <c r="W25" s="228"/>
      <c r="X25" s="228"/>
      <c r="Y25" s="228"/>
      <c r="Z25" s="228"/>
      <c r="AA25" s="228"/>
      <c r="AB25" s="228"/>
      <c r="AC25" s="228"/>
      <c r="AD25" s="228"/>
      <c r="AE25" s="228"/>
      <c r="AF25" s="228"/>
      <c r="AG25" s="228"/>
      <c r="AH25" s="228"/>
    </row>
    <row r="26" spans="1:34">
      <c r="O26" s="228"/>
      <c r="P26" s="228"/>
      <c r="Q26" s="228"/>
      <c r="R26" s="228"/>
      <c r="S26" s="228"/>
      <c r="T26" s="228"/>
      <c r="U26" s="228"/>
      <c r="V26" s="228"/>
      <c r="W26" s="228"/>
      <c r="X26" s="228"/>
      <c r="Y26" s="228"/>
      <c r="Z26" s="228"/>
      <c r="AA26" s="228"/>
      <c r="AB26" s="228"/>
      <c r="AC26" s="228"/>
      <c r="AD26" s="228"/>
      <c r="AE26" s="228"/>
      <c r="AF26" s="228"/>
      <c r="AG26" s="228"/>
      <c r="AH26" s="228"/>
    </row>
    <row r="27" spans="1:34">
      <c r="O27" s="228"/>
      <c r="P27" s="228"/>
      <c r="Q27" s="228"/>
      <c r="R27" s="228"/>
      <c r="S27" s="228"/>
      <c r="T27" s="228"/>
      <c r="U27" s="228"/>
      <c r="V27" s="228"/>
      <c r="W27" s="228"/>
      <c r="X27" s="228"/>
      <c r="Y27" s="228"/>
      <c r="Z27" s="228"/>
      <c r="AA27" s="228"/>
      <c r="AB27" s="228"/>
      <c r="AC27" s="228"/>
      <c r="AD27" s="228"/>
      <c r="AE27" s="228"/>
      <c r="AF27" s="228"/>
      <c r="AG27" s="228"/>
      <c r="AH27" s="228"/>
    </row>
  </sheetData>
  <mergeCells count="7">
    <mergeCell ref="L3:N3"/>
    <mergeCell ref="A1:B1"/>
    <mergeCell ref="A2:A20"/>
    <mergeCell ref="B3:B4"/>
    <mergeCell ref="C3:E3"/>
    <mergeCell ref="F3:H3"/>
    <mergeCell ref="I3:K3"/>
  </mergeCells>
  <hyperlinks>
    <hyperlink ref="A1:B1" location="CONTENTS!A1" display="Back to contents" xr:uid="{00000000-0004-0000-3200-000000000000}"/>
  </hyperlinks>
  <pageMargins left="0.4" right="0.4" top="0.4" bottom="0.4" header="0.4" footer="0.39"/>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92D050"/>
  </sheetPr>
  <dimension ref="A1:AC38"/>
  <sheetViews>
    <sheetView workbookViewId="0">
      <selection sqref="A1:B1"/>
    </sheetView>
  </sheetViews>
  <sheetFormatPr defaultRowHeight="12.75"/>
  <cols>
    <col min="1" max="1" width="5.140625" style="228" customWidth="1"/>
    <col min="2" max="2" width="18.7109375" style="228" customWidth="1"/>
    <col min="3" max="3" width="7" style="228" customWidth="1"/>
    <col min="4" max="4" width="7.42578125" style="228" customWidth="1"/>
    <col min="5" max="7" width="7.28515625" style="228" customWidth="1"/>
    <col min="8" max="8" width="8" style="228" customWidth="1"/>
    <col min="9" max="10" width="7.28515625" style="228" customWidth="1"/>
    <col min="11" max="11" width="6.7109375" style="228" customWidth="1"/>
    <col min="12" max="12" width="8" style="228" customWidth="1"/>
    <col min="13" max="14" width="7.28515625" style="228" customWidth="1"/>
    <col min="15" max="15" width="6.7109375" style="228" customWidth="1"/>
    <col min="16" max="16" width="8" style="228" customWidth="1"/>
    <col min="17" max="18" width="7.28515625" style="228" customWidth="1"/>
    <col min="19" max="19" width="9.140625" style="228"/>
    <col min="20" max="20" width="9.5703125" style="228" bestFit="1" customWidth="1"/>
    <col min="21" max="21" width="9.28515625" style="228" bestFit="1" customWidth="1"/>
    <col min="22" max="16384" width="9.140625" style="228"/>
  </cols>
  <sheetData>
    <row r="1" spans="1:29" ht="17.25" customHeight="1">
      <c r="A1" s="1734" t="s">
        <v>3</v>
      </c>
      <c r="B1" s="1734"/>
    </row>
    <row r="2" spans="1:29" s="1099" customFormat="1" ht="43.15" customHeight="1" thickBot="1">
      <c r="A2" s="1816"/>
      <c r="B2" s="859" t="s">
        <v>876</v>
      </c>
      <c r="C2" s="172"/>
      <c r="D2" s="172"/>
      <c r="E2" s="172"/>
      <c r="F2" s="172"/>
      <c r="G2" s="172"/>
      <c r="H2" s="172"/>
      <c r="I2" s="172"/>
      <c r="J2" s="172"/>
      <c r="K2" s="172"/>
      <c r="L2" s="172"/>
      <c r="M2" s="172"/>
      <c r="N2" s="172"/>
      <c r="O2" s="172"/>
      <c r="P2" s="172"/>
      <c r="Q2" s="172"/>
      <c r="R2" s="172"/>
      <c r="S2" s="228"/>
      <c r="T2" s="228"/>
      <c r="U2" s="228"/>
      <c r="V2" s="228"/>
      <c r="W2" s="228"/>
      <c r="X2" s="228"/>
      <c r="Y2" s="228"/>
      <c r="Z2" s="228"/>
      <c r="AA2" s="228"/>
      <c r="AB2" s="228"/>
      <c r="AC2" s="228"/>
    </row>
    <row r="3" spans="1:29" ht="27.95" customHeight="1" thickBot="1">
      <c r="A3" s="1816"/>
      <c r="B3" s="1828" t="s">
        <v>362</v>
      </c>
      <c r="C3" s="1819" t="s">
        <v>346</v>
      </c>
      <c r="D3" s="1798"/>
      <c r="E3" s="1798"/>
      <c r="F3" s="1825"/>
      <c r="G3" s="1819" t="s">
        <v>486</v>
      </c>
      <c r="H3" s="1798"/>
      <c r="I3" s="1798"/>
      <c r="J3" s="1825"/>
      <c r="K3" s="1819" t="s">
        <v>640</v>
      </c>
      <c r="L3" s="1755"/>
      <c r="M3" s="1755"/>
      <c r="N3" s="1756"/>
      <c r="O3" s="1819" t="s">
        <v>730</v>
      </c>
      <c r="P3" s="1755"/>
      <c r="Q3" s="1755"/>
      <c r="R3" s="1756"/>
    </row>
    <row r="4" spans="1:29" ht="29.25" customHeight="1" thickBot="1">
      <c r="A4" s="1816"/>
      <c r="B4" s="1829"/>
      <c r="C4" s="1699" t="s">
        <v>0</v>
      </c>
      <c r="D4" s="1701" t="s">
        <v>1</v>
      </c>
      <c r="E4" s="1824" t="s">
        <v>2</v>
      </c>
      <c r="F4" s="1825"/>
      <c r="G4" s="1699" t="s">
        <v>0</v>
      </c>
      <c r="H4" s="1701" t="s">
        <v>1</v>
      </c>
      <c r="I4" s="1824" t="s">
        <v>2</v>
      </c>
      <c r="J4" s="1825"/>
      <c r="K4" s="1730" t="s">
        <v>0</v>
      </c>
      <c r="L4" s="1732" t="s">
        <v>1</v>
      </c>
      <c r="M4" s="1118" t="s">
        <v>2</v>
      </c>
      <c r="N4" s="1119"/>
      <c r="O4" s="1730" t="s">
        <v>0</v>
      </c>
      <c r="P4" s="1732" t="s">
        <v>1</v>
      </c>
      <c r="Q4" s="1118" t="s">
        <v>2</v>
      </c>
      <c r="R4" s="1119"/>
    </row>
    <row r="5" spans="1:29" ht="27.95" customHeight="1" thickBot="1">
      <c r="A5" s="1816"/>
      <c r="B5" s="1120" t="s">
        <v>363</v>
      </c>
      <c r="C5" s="1700"/>
      <c r="D5" s="1702"/>
      <c r="E5" s="1121" t="s">
        <v>364</v>
      </c>
      <c r="F5" s="1122" t="s">
        <v>365</v>
      </c>
      <c r="G5" s="1700"/>
      <c r="H5" s="1702"/>
      <c r="I5" s="1121" t="s">
        <v>364</v>
      </c>
      <c r="J5" s="1122" t="s">
        <v>365</v>
      </c>
      <c r="K5" s="1731"/>
      <c r="L5" s="1733"/>
      <c r="M5" s="1121" t="s">
        <v>364</v>
      </c>
      <c r="N5" s="1122" t="s">
        <v>365</v>
      </c>
      <c r="O5" s="1731"/>
      <c r="P5" s="1733"/>
      <c r="Q5" s="1121" t="s">
        <v>364</v>
      </c>
      <c r="R5" s="1122" t="s">
        <v>365</v>
      </c>
    </row>
    <row r="6" spans="1:29" ht="27.95" customHeight="1">
      <c r="A6" s="1816"/>
      <c r="B6" s="1123" t="s">
        <v>14</v>
      </c>
      <c r="C6" s="1124">
        <v>9</v>
      </c>
      <c r="D6" s="1125">
        <v>1</v>
      </c>
      <c r="E6" s="1126">
        <v>10</v>
      </c>
      <c r="F6" s="1127">
        <v>1.3</v>
      </c>
      <c r="G6" s="1124">
        <v>7</v>
      </c>
      <c r="H6" s="1125">
        <v>1</v>
      </c>
      <c r="I6" s="1126">
        <v>8</v>
      </c>
      <c r="J6" s="1127">
        <v>0.73597056117755288</v>
      </c>
      <c r="K6" s="1473">
        <v>22</v>
      </c>
      <c r="L6" s="1474">
        <v>3</v>
      </c>
      <c r="M6" s="1475">
        <v>25</v>
      </c>
      <c r="N6" s="1476">
        <v>2.8153153153153152</v>
      </c>
      <c r="O6" s="1473">
        <v>13</v>
      </c>
      <c r="P6" s="1474">
        <v>0</v>
      </c>
      <c r="Q6" s="1475">
        <f>O6+P6</f>
        <v>13</v>
      </c>
      <c r="R6" s="1476">
        <f>(Q6/Q16)*100</f>
        <v>1.7356475300400533</v>
      </c>
    </row>
    <row r="7" spans="1:29" ht="27.95" customHeight="1">
      <c r="A7" s="1816"/>
      <c r="B7" s="1123" t="s">
        <v>6</v>
      </c>
      <c r="C7" s="1124">
        <v>42</v>
      </c>
      <c r="D7" s="1125">
        <v>7</v>
      </c>
      <c r="E7" s="1126">
        <v>49</v>
      </c>
      <c r="F7" s="1127">
        <v>6.1</v>
      </c>
      <c r="G7" s="1124">
        <v>72</v>
      </c>
      <c r="H7" s="1125">
        <v>7</v>
      </c>
      <c r="I7" s="1126">
        <v>79</v>
      </c>
      <c r="J7" s="1127">
        <v>7.2677092916283357</v>
      </c>
      <c r="K7" s="1473">
        <v>59</v>
      </c>
      <c r="L7" s="1474">
        <v>6</v>
      </c>
      <c r="M7" s="1475">
        <v>65</v>
      </c>
      <c r="N7" s="1476">
        <v>7.3198198198198199</v>
      </c>
      <c r="O7" s="1473">
        <v>55</v>
      </c>
      <c r="P7" s="1474">
        <v>10</v>
      </c>
      <c r="Q7" s="1475">
        <f t="shared" ref="Q7:Q15" si="0">O7+P7</f>
        <v>65</v>
      </c>
      <c r="R7" s="1476">
        <f>(Q7/$Q$16)*100</f>
        <v>8.6782376502002663</v>
      </c>
    </row>
    <row r="8" spans="1:29" ht="27.95" customHeight="1">
      <c r="A8" s="1816"/>
      <c r="B8" s="1123" t="s">
        <v>7</v>
      </c>
      <c r="C8" s="1124">
        <v>55</v>
      </c>
      <c r="D8" s="1125">
        <v>9</v>
      </c>
      <c r="E8" s="1126">
        <v>64</v>
      </c>
      <c r="F8" s="1127">
        <v>8</v>
      </c>
      <c r="G8" s="1124">
        <v>86</v>
      </c>
      <c r="H8" s="1125">
        <v>11</v>
      </c>
      <c r="I8" s="1126">
        <v>97</v>
      </c>
      <c r="J8" s="1127">
        <v>8.9236430542778287</v>
      </c>
      <c r="K8" s="1473">
        <v>82</v>
      </c>
      <c r="L8" s="1474">
        <v>9</v>
      </c>
      <c r="M8" s="1475">
        <v>91</v>
      </c>
      <c r="N8" s="1476">
        <v>10.247747747747747</v>
      </c>
      <c r="O8" s="1473">
        <v>80</v>
      </c>
      <c r="P8" s="1474">
        <v>7</v>
      </c>
      <c r="Q8" s="1475">
        <f t="shared" si="0"/>
        <v>87</v>
      </c>
      <c r="R8" s="1476">
        <f t="shared" ref="R8:R15" si="1">(Q8/$Q$16)*100</f>
        <v>11.615487316421897</v>
      </c>
    </row>
    <row r="9" spans="1:29" ht="27.95" customHeight="1">
      <c r="A9" s="1816"/>
      <c r="B9" s="1123" t="s">
        <v>8</v>
      </c>
      <c r="C9" s="1124">
        <v>70</v>
      </c>
      <c r="D9" s="1125">
        <v>6</v>
      </c>
      <c r="E9" s="1126">
        <v>76</v>
      </c>
      <c r="F9" s="1127">
        <v>9.5</v>
      </c>
      <c r="G9" s="1124">
        <v>80</v>
      </c>
      <c r="H9" s="1125">
        <v>5</v>
      </c>
      <c r="I9" s="1126">
        <v>85</v>
      </c>
      <c r="J9" s="1127">
        <v>7.8196872125115</v>
      </c>
      <c r="K9" s="1473">
        <v>73</v>
      </c>
      <c r="L9" s="1474">
        <v>13</v>
      </c>
      <c r="M9" s="1475">
        <v>86</v>
      </c>
      <c r="N9" s="1476">
        <v>9.6846846846846848</v>
      </c>
      <c r="O9" s="1473">
        <v>83</v>
      </c>
      <c r="P9" s="1474">
        <v>9</v>
      </c>
      <c r="Q9" s="1475">
        <f t="shared" si="0"/>
        <v>92</v>
      </c>
      <c r="R9" s="1476">
        <f t="shared" si="1"/>
        <v>12.283044058744993</v>
      </c>
    </row>
    <row r="10" spans="1:29" ht="27.95" customHeight="1">
      <c r="A10" s="1816"/>
      <c r="B10" s="1123" t="s">
        <v>9</v>
      </c>
      <c r="C10" s="1124">
        <v>94</v>
      </c>
      <c r="D10" s="1125">
        <v>8</v>
      </c>
      <c r="E10" s="1126">
        <v>102</v>
      </c>
      <c r="F10" s="1127">
        <v>12.8</v>
      </c>
      <c r="G10" s="1124">
        <v>105</v>
      </c>
      <c r="H10" s="1125">
        <v>14</v>
      </c>
      <c r="I10" s="1126">
        <v>119</v>
      </c>
      <c r="J10" s="1127">
        <v>10.9475620975161</v>
      </c>
      <c r="K10" s="1473">
        <v>74</v>
      </c>
      <c r="L10" s="1474">
        <v>10</v>
      </c>
      <c r="M10" s="1475">
        <v>84</v>
      </c>
      <c r="N10" s="1476">
        <v>9.4594594594594597</v>
      </c>
      <c r="O10" s="1473">
        <v>56</v>
      </c>
      <c r="P10" s="1474">
        <v>10</v>
      </c>
      <c r="Q10" s="1475">
        <f t="shared" si="0"/>
        <v>66</v>
      </c>
      <c r="R10" s="1476">
        <f t="shared" si="1"/>
        <v>8.8117489986648874</v>
      </c>
    </row>
    <row r="11" spans="1:29" ht="27.95" customHeight="1">
      <c r="A11" s="1816"/>
      <c r="B11" s="1123" t="s">
        <v>10</v>
      </c>
      <c r="C11" s="1124">
        <v>61</v>
      </c>
      <c r="D11" s="1125">
        <v>13</v>
      </c>
      <c r="E11" s="1126">
        <v>74</v>
      </c>
      <c r="F11" s="1127">
        <v>9.3000000000000007</v>
      </c>
      <c r="G11" s="1124">
        <v>125</v>
      </c>
      <c r="H11" s="1125">
        <v>14</v>
      </c>
      <c r="I11" s="1126">
        <v>139</v>
      </c>
      <c r="J11" s="1127">
        <v>12.787488500459981</v>
      </c>
      <c r="K11" s="1473">
        <v>81</v>
      </c>
      <c r="L11" s="1474">
        <v>11</v>
      </c>
      <c r="M11" s="1475">
        <v>92</v>
      </c>
      <c r="N11" s="1476">
        <v>10.36036036036036</v>
      </c>
      <c r="O11" s="1473">
        <v>80</v>
      </c>
      <c r="P11" s="1474">
        <v>11</v>
      </c>
      <c r="Q11" s="1475">
        <f t="shared" si="0"/>
        <v>91</v>
      </c>
      <c r="R11" s="1476">
        <f t="shared" si="1"/>
        <v>12.149532710280374</v>
      </c>
    </row>
    <row r="12" spans="1:29" ht="27.95" customHeight="1">
      <c r="A12" s="1816"/>
      <c r="B12" s="1123" t="s">
        <v>11</v>
      </c>
      <c r="C12" s="1124">
        <v>100</v>
      </c>
      <c r="D12" s="1125">
        <v>9</v>
      </c>
      <c r="E12" s="1126">
        <v>109</v>
      </c>
      <c r="F12" s="1127">
        <v>13.7</v>
      </c>
      <c r="G12" s="1124">
        <v>117</v>
      </c>
      <c r="H12" s="1125">
        <v>11</v>
      </c>
      <c r="I12" s="1126">
        <v>128</v>
      </c>
      <c r="J12" s="1127">
        <v>11.775528978840846</v>
      </c>
      <c r="K12" s="1473">
        <v>111</v>
      </c>
      <c r="L12" s="1474">
        <v>13</v>
      </c>
      <c r="M12" s="1475">
        <v>124</v>
      </c>
      <c r="N12" s="1476">
        <v>13.963963963963963</v>
      </c>
      <c r="O12" s="1473">
        <v>80</v>
      </c>
      <c r="P12" s="1474">
        <v>11</v>
      </c>
      <c r="Q12" s="1475">
        <f t="shared" si="0"/>
        <v>91</v>
      </c>
      <c r="R12" s="1476">
        <f t="shared" si="1"/>
        <v>12.149532710280374</v>
      </c>
    </row>
    <row r="13" spans="1:29" ht="27.95" customHeight="1">
      <c r="A13" s="1816"/>
      <c r="B13" s="1123" t="s">
        <v>12</v>
      </c>
      <c r="C13" s="1124">
        <v>142</v>
      </c>
      <c r="D13" s="1125">
        <v>20</v>
      </c>
      <c r="E13" s="1126">
        <v>162</v>
      </c>
      <c r="F13" s="1127">
        <v>20.3</v>
      </c>
      <c r="G13" s="1124">
        <v>170</v>
      </c>
      <c r="H13" s="1125">
        <v>21</v>
      </c>
      <c r="I13" s="1126">
        <v>191</v>
      </c>
      <c r="J13" s="1127">
        <v>17.571297148114077</v>
      </c>
      <c r="K13" s="1473">
        <v>118</v>
      </c>
      <c r="L13" s="1474">
        <v>20</v>
      </c>
      <c r="M13" s="1475">
        <v>138</v>
      </c>
      <c r="N13" s="1476">
        <v>15.54054054054054</v>
      </c>
      <c r="O13" s="1473">
        <v>90</v>
      </c>
      <c r="P13" s="1474">
        <v>13</v>
      </c>
      <c r="Q13" s="1475">
        <f t="shared" si="0"/>
        <v>103</v>
      </c>
      <c r="R13" s="1476">
        <f t="shared" si="1"/>
        <v>13.751668891855809</v>
      </c>
    </row>
    <row r="14" spans="1:29" ht="27.95" customHeight="1">
      <c r="A14" s="1816"/>
      <c r="B14" s="1123" t="s">
        <v>13</v>
      </c>
      <c r="C14" s="1124">
        <v>106</v>
      </c>
      <c r="D14" s="1125">
        <v>13</v>
      </c>
      <c r="E14" s="1126">
        <v>119</v>
      </c>
      <c r="F14" s="1127">
        <v>14.9</v>
      </c>
      <c r="G14" s="1124">
        <v>159</v>
      </c>
      <c r="H14" s="1125">
        <v>22</v>
      </c>
      <c r="I14" s="1126">
        <v>181</v>
      </c>
      <c r="J14" s="1127">
        <v>16.651333946642136</v>
      </c>
      <c r="K14" s="1473">
        <v>122</v>
      </c>
      <c r="L14" s="1474">
        <v>19</v>
      </c>
      <c r="M14" s="1475">
        <v>141</v>
      </c>
      <c r="N14" s="1476">
        <v>15.878378378378377</v>
      </c>
      <c r="O14" s="1473">
        <v>85</v>
      </c>
      <c r="P14" s="1474">
        <v>18</v>
      </c>
      <c r="Q14" s="1475">
        <f t="shared" si="0"/>
        <v>103</v>
      </c>
      <c r="R14" s="1476">
        <f t="shared" si="1"/>
        <v>13.751668891855809</v>
      </c>
    </row>
    <row r="15" spans="1:29" ht="27.95" customHeight="1" thickBot="1">
      <c r="A15" s="1816"/>
      <c r="B15" s="1123" t="s">
        <v>366</v>
      </c>
      <c r="C15" s="1124">
        <v>30</v>
      </c>
      <c r="D15" s="1125">
        <v>3</v>
      </c>
      <c r="E15" s="1126">
        <v>33</v>
      </c>
      <c r="F15" s="1127">
        <v>4.0999999999999996</v>
      </c>
      <c r="G15" s="1124">
        <v>51</v>
      </c>
      <c r="H15" s="1125">
        <v>9</v>
      </c>
      <c r="I15" s="1126">
        <v>60</v>
      </c>
      <c r="J15" s="1127">
        <v>5.5197792088316469</v>
      </c>
      <c r="K15" s="1473">
        <v>36</v>
      </c>
      <c r="L15" s="1474">
        <v>6</v>
      </c>
      <c r="M15" s="1475">
        <v>42</v>
      </c>
      <c r="N15" s="1476">
        <v>4.7297297297297298</v>
      </c>
      <c r="O15" s="1473">
        <v>35</v>
      </c>
      <c r="P15" s="1474">
        <v>3</v>
      </c>
      <c r="Q15" s="1475">
        <f t="shared" si="0"/>
        <v>38</v>
      </c>
      <c r="R15" s="1476">
        <f t="shared" si="1"/>
        <v>5.0734312416555403</v>
      </c>
    </row>
    <row r="16" spans="1:29" ht="27.95" customHeight="1" thickBot="1">
      <c r="A16" s="1816"/>
      <c r="B16" s="1128" t="s">
        <v>367</v>
      </c>
      <c r="C16" s="1132">
        <v>709</v>
      </c>
      <c r="D16" s="1130">
        <v>89</v>
      </c>
      <c r="E16" s="1129">
        <v>798</v>
      </c>
      <c r="F16" s="1131">
        <v>100</v>
      </c>
      <c r="G16" s="1132">
        <v>972</v>
      </c>
      <c r="H16" s="1130">
        <v>115</v>
      </c>
      <c r="I16" s="1129">
        <v>1087</v>
      </c>
      <c r="J16" s="1131">
        <v>100</v>
      </c>
      <c r="K16" s="1477">
        <v>778</v>
      </c>
      <c r="L16" s="1478">
        <v>110</v>
      </c>
      <c r="M16" s="1479">
        <v>888</v>
      </c>
      <c r="N16" s="1480">
        <v>99.999999999999986</v>
      </c>
      <c r="O16" s="1477">
        <f>SUM(O6:O15)</f>
        <v>657</v>
      </c>
      <c r="P16" s="1479">
        <f t="shared" ref="P16:Q16" si="2">SUM(P6:P15)</f>
        <v>92</v>
      </c>
      <c r="Q16" s="1706">
        <f t="shared" si="2"/>
        <v>749</v>
      </c>
      <c r="R16" s="1480">
        <v>100</v>
      </c>
    </row>
    <row r="17" spans="1:23" ht="28.5" customHeight="1">
      <c r="A17" s="1816"/>
      <c r="B17" s="1133" t="s">
        <v>368</v>
      </c>
      <c r="C17" s="1134">
        <v>44.1</v>
      </c>
      <c r="D17" s="1135">
        <v>43.7</v>
      </c>
      <c r="E17" s="1820">
        <v>44</v>
      </c>
      <c r="F17" s="1827"/>
      <c r="G17" s="1134">
        <v>44.133230452674894</v>
      </c>
      <c r="H17" s="1135">
        <v>45.521739130434781</v>
      </c>
      <c r="I17" s="1820">
        <v>44.280128794848203</v>
      </c>
      <c r="J17" s="1827"/>
      <c r="K17" s="1134">
        <v>42.9</v>
      </c>
      <c r="L17" s="1135">
        <v>44.1</v>
      </c>
      <c r="M17" s="1820">
        <v>43.1</v>
      </c>
      <c r="N17" s="1821"/>
      <c r="O17" s="1134">
        <v>41.93302891933029</v>
      </c>
      <c r="P17" s="1135">
        <v>43.342391304347828</v>
      </c>
      <c r="Q17" s="1820">
        <v>42.106141522029375</v>
      </c>
      <c r="R17" s="1821"/>
      <c r="S17"/>
      <c r="T17"/>
      <c r="U17"/>
      <c r="V17"/>
      <c r="W17"/>
    </row>
    <row r="18" spans="1:23" ht="27.95" customHeight="1" thickBot="1">
      <c r="A18" s="1816"/>
      <c r="B18" s="1136" t="s">
        <v>369</v>
      </c>
      <c r="C18" s="1137">
        <v>46.2</v>
      </c>
      <c r="D18" s="1138">
        <v>45.3</v>
      </c>
      <c r="E18" s="1822">
        <v>46.1</v>
      </c>
      <c r="F18" s="1826"/>
      <c r="G18" s="1137">
        <v>45.470085470085472</v>
      </c>
      <c r="H18" s="1138">
        <v>47.5</v>
      </c>
      <c r="I18" s="1822">
        <v>45.64453125</v>
      </c>
      <c r="J18" s="1826"/>
      <c r="K18" s="1137">
        <v>44.9</v>
      </c>
      <c r="L18" s="1138">
        <v>46.2</v>
      </c>
      <c r="M18" s="1822">
        <v>45</v>
      </c>
      <c r="N18" s="1823"/>
      <c r="O18" s="1137">
        <v>42.59375</v>
      </c>
      <c r="P18" s="1138">
        <v>44.545454545454547</v>
      </c>
      <c r="Q18" s="1822">
        <v>42.829670329670328</v>
      </c>
      <c r="R18" s="1823"/>
      <c r="U18"/>
      <c r="V18"/>
      <c r="W18"/>
    </row>
    <row r="19" spans="1:23" s="369" customFormat="1" ht="24.6" customHeight="1">
      <c r="A19" s="1816"/>
      <c r="B19" s="1300"/>
      <c r="C19" s="1300"/>
      <c r="D19" s="1300"/>
      <c r="E19" s="1300"/>
      <c r="F19" s="1300"/>
      <c r="G19" s="1300"/>
      <c r="H19" s="491"/>
      <c r="I19" s="491" t="s">
        <v>184</v>
      </c>
      <c r="J19" s="491"/>
      <c r="K19" s="491"/>
      <c r="L19" s="491"/>
      <c r="M19" s="491" t="s">
        <v>184</v>
      </c>
      <c r="N19" s="491"/>
      <c r="O19" s="491"/>
      <c r="P19" s="491"/>
      <c r="Q19" s="491" t="s">
        <v>184</v>
      </c>
      <c r="R19" s="491"/>
      <c r="U19"/>
      <c r="V19"/>
      <c r="W19"/>
    </row>
    <row r="20" spans="1:23" ht="15.75">
      <c r="A20" s="1098"/>
      <c r="B20" s="2" t="s">
        <v>370</v>
      </c>
      <c r="C20" s="1098"/>
      <c r="D20" s="1098"/>
      <c r="E20" s="1098"/>
      <c r="F20" s="1098"/>
      <c r="G20" s="1098"/>
      <c r="H20" s="1098"/>
      <c r="I20" s="1098"/>
      <c r="J20" s="1098"/>
      <c r="K20" s="1098"/>
      <c r="L20" s="1098"/>
      <c r="M20" s="1098"/>
      <c r="N20" s="1098"/>
      <c r="O20" s="1098"/>
      <c r="P20" s="1098"/>
      <c r="Q20" s="1098"/>
      <c r="R20" s="1098"/>
      <c r="U20"/>
      <c r="V20"/>
      <c r="W20"/>
    </row>
    <row r="21" spans="1:23" ht="39" hidden="1" customHeight="1">
      <c r="A21" s="1098"/>
      <c r="B21" s="1098"/>
      <c r="C21" s="1098"/>
      <c r="D21" s="1098"/>
      <c r="E21" s="1098"/>
      <c r="F21" s="1098"/>
      <c r="G21" s="1098"/>
      <c r="H21" s="1098"/>
      <c r="I21" s="1098"/>
      <c r="J21" s="1098"/>
      <c r="K21" s="1098"/>
      <c r="L21" s="1098"/>
      <c r="M21" s="1098"/>
      <c r="N21" s="1098"/>
      <c r="O21" s="1098"/>
      <c r="P21" s="1098"/>
      <c r="Q21" s="1098"/>
      <c r="R21" s="1098"/>
      <c r="U21"/>
      <c r="V21"/>
      <c r="W21"/>
    </row>
    <row r="22" spans="1:23" ht="39" hidden="1" customHeight="1">
      <c r="A22" s="1098"/>
      <c r="B22" s="1098"/>
      <c r="C22" s="1098" t="s">
        <v>371</v>
      </c>
      <c r="D22" s="1098" t="s">
        <v>372</v>
      </c>
      <c r="E22" s="1098" t="s">
        <v>373</v>
      </c>
      <c r="F22" s="1098"/>
      <c r="G22" s="1098"/>
      <c r="H22" s="1098" t="s">
        <v>372</v>
      </c>
      <c r="I22" s="1098" t="s">
        <v>373</v>
      </c>
      <c r="J22" s="1098"/>
      <c r="K22" s="1098" t="s">
        <v>371</v>
      </c>
      <c r="L22" s="1098" t="s">
        <v>372</v>
      </c>
      <c r="M22" s="1098" t="s">
        <v>373</v>
      </c>
      <c r="N22" s="1098"/>
      <c r="O22" s="1098" t="s">
        <v>371</v>
      </c>
      <c r="P22" s="1098" t="s">
        <v>372</v>
      </c>
      <c r="Q22" s="1098" t="s">
        <v>373</v>
      </c>
      <c r="R22" s="1098"/>
      <c r="U22"/>
      <c r="V22"/>
      <c r="W22"/>
    </row>
    <row r="23" spans="1:23" ht="15.75" hidden="1" customHeight="1">
      <c r="A23" s="1098"/>
      <c r="B23" s="1139" t="s">
        <v>14</v>
      </c>
      <c r="C23" s="1098" t="e">
        <v>#REF!</v>
      </c>
      <c r="D23" s="1098">
        <v>28</v>
      </c>
      <c r="E23" s="1098" t="e">
        <v>#REF!</v>
      </c>
      <c r="F23" s="1098"/>
      <c r="G23" s="1098"/>
      <c r="H23" s="1098">
        <v>28</v>
      </c>
      <c r="I23" s="1098" t="e">
        <v>#REF!</v>
      </c>
      <c r="J23" s="1098"/>
      <c r="K23" s="1098" t="e">
        <v>#REF!</v>
      </c>
      <c r="L23" s="1098">
        <v>28</v>
      </c>
      <c r="M23" s="1098" t="e">
        <v>#REF!</v>
      </c>
      <c r="N23" s="1098"/>
      <c r="O23" s="1098" t="e">
        <v>#REF!</v>
      </c>
      <c r="P23" s="1098">
        <v>28</v>
      </c>
      <c r="Q23" s="1098" t="e">
        <v>#REF!</v>
      </c>
      <c r="R23" s="1098"/>
      <c r="U23"/>
      <c r="V23"/>
      <c r="W23"/>
    </row>
    <row r="24" spans="1:23" ht="26.25" hidden="1" customHeight="1">
      <c r="A24" s="1098"/>
      <c r="B24" s="1139" t="s">
        <v>6</v>
      </c>
      <c r="C24" s="1098" t="e">
        <v>#REF!</v>
      </c>
      <c r="D24" s="1098">
        <v>79</v>
      </c>
      <c r="E24" s="1098" t="e">
        <v>#REF!</v>
      </c>
      <c r="F24" s="1098"/>
      <c r="G24" s="1098"/>
      <c r="H24" s="1098">
        <v>79</v>
      </c>
      <c r="I24" s="1098" t="e">
        <v>#REF!</v>
      </c>
      <c r="J24" s="1098"/>
      <c r="K24" s="1098" t="e">
        <v>#REF!</v>
      </c>
      <c r="L24" s="1098">
        <v>79</v>
      </c>
      <c r="M24" s="1098" t="e">
        <v>#REF!</v>
      </c>
      <c r="N24" s="1098"/>
      <c r="O24" s="1098" t="e">
        <v>#REF!</v>
      </c>
      <c r="P24" s="1098">
        <v>79</v>
      </c>
      <c r="Q24" s="1098" t="e">
        <v>#REF!</v>
      </c>
      <c r="R24" s="1098"/>
      <c r="U24"/>
      <c r="V24"/>
      <c r="W24"/>
    </row>
    <row r="25" spans="1:23" ht="40.5" hidden="1" customHeight="1">
      <c r="A25" s="1098"/>
      <c r="B25" s="1139" t="s">
        <v>7</v>
      </c>
      <c r="C25" s="1098" t="e">
        <v>#REF!</v>
      </c>
      <c r="D25" s="1098">
        <v>137</v>
      </c>
      <c r="E25" s="1098" t="e">
        <v>#REF!</v>
      </c>
      <c r="F25" s="1098"/>
      <c r="G25" s="1098"/>
      <c r="H25" s="1098">
        <v>137</v>
      </c>
      <c r="I25" s="1098" t="e">
        <v>#REF!</v>
      </c>
      <c r="J25" s="1098"/>
      <c r="K25" s="1098" t="e">
        <v>#REF!</v>
      </c>
      <c r="L25" s="1098">
        <v>137</v>
      </c>
      <c r="M25" s="1098" t="e">
        <v>#REF!</v>
      </c>
      <c r="N25" s="1098"/>
      <c r="O25" s="1098" t="e">
        <v>#REF!</v>
      </c>
      <c r="P25" s="1098">
        <v>137</v>
      </c>
      <c r="Q25" s="1098" t="e">
        <v>#REF!</v>
      </c>
      <c r="R25" s="1098"/>
      <c r="U25"/>
      <c r="V25"/>
      <c r="W25"/>
    </row>
    <row r="26" spans="1:23" ht="15.75" hidden="1" customHeight="1">
      <c r="A26" s="1098"/>
      <c r="B26" s="1139" t="s">
        <v>8</v>
      </c>
      <c r="C26" s="1098" t="e">
        <v>#REF!</v>
      </c>
      <c r="D26" s="1098">
        <v>153</v>
      </c>
      <c r="E26" s="1098" t="e">
        <v>#REF!</v>
      </c>
      <c r="F26" s="1098"/>
      <c r="G26" s="1098"/>
      <c r="H26" s="1098">
        <v>153</v>
      </c>
      <c r="I26" s="1098" t="e">
        <v>#REF!</v>
      </c>
      <c r="J26" s="1098"/>
      <c r="K26" s="1098" t="e">
        <v>#REF!</v>
      </c>
      <c r="L26" s="1098">
        <v>153</v>
      </c>
      <c r="M26" s="1098" t="e">
        <v>#REF!</v>
      </c>
      <c r="N26" s="1098"/>
      <c r="O26" s="1098" t="e">
        <v>#REF!</v>
      </c>
      <c r="P26" s="1098">
        <v>153</v>
      </c>
      <c r="Q26" s="1098" t="e">
        <v>#REF!</v>
      </c>
      <c r="R26" s="1098"/>
      <c r="U26"/>
      <c r="V26"/>
      <c r="W26"/>
    </row>
    <row r="27" spans="1:23" ht="10.5" hidden="1" customHeight="1">
      <c r="A27" s="1098"/>
      <c r="B27" s="1139" t="s">
        <v>9</v>
      </c>
      <c r="C27" s="1098" t="e">
        <v>#REF!</v>
      </c>
      <c r="D27" s="1098">
        <v>199</v>
      </c>
      <c r="E27" s="1098" t="e">
        <v>#REF!</v>
      </c>
      <c r="F27" s="1098"/>
      <c r="G27" s="1098"/>
      <c r="H27" s="1098">
        <v>199</v>
      </c>
      <c r="I27" s="1098" t="e">
        <v>#REF!</v>
      </c>
      <c r="J27" s="1098"/>
      <c r="K27" s="1098" t="e">
        <v>#REF!</v>
      </c>
      <c r="L27" s="1098">
        <v>199</v>
      </c>
      <c r="M27" s="1098" t="e">
        <v>#REF!</v>
      </c>
      <c r="N27" s="1098"/>
      <c r="O27" s="1098" t="e">
        <v>#REF!</v>
      </c>
      <c r="P27" s="1098">
        <v>199</v>
      </c>
      <c r="Q27" s="1098" t="e">
        <v>#REF!</v>
      </c>
      <c r="R27" s="1098"/>
      <c r="U27"/>
      <c r="V27"/>
      <c r="W27"/>
    </row>
    <row r="28" spans="1:23" ht="15.75" hidden="1" customHeight="1">
      <c r="A28" s="1098"/>
      <c r="B28" s="1139" t="s">
        <v>10</v>
      </c>
      <c r="C28" s="1098" t="e">
        <v>#REF!</v>
      </c>
      <c r="D28" s="1098">
        <v>269</v>
      </c>
      <c r="E28" s="1098" t="e">
        <v>#REF!</v>
      </c>
      <c r="F28" s="1098"/>
      <c r="G28" s="1098"/>
      <c r="H28" s="1098">
        <v>269</v>
      </c>
      <c r="I28" s="1098" t="e">
        <v>#REF!</v>
      </c>
      <c r="J28" s="1098"/>
      <c r="K28" s="1098" t="e">
        <v>#REF!</v>
      </c>
      <c r="L28" s="1098">
        <v>269</v>
      </c>
      <c r="M28" s="1098" t="e">
        <v>#REF!</v>
      </c>
      <c r="N28" s="1098"/>
      <c r="O28" s="1098" t="e">
        <v>#REF!</v>
      </c>
      <c r="P28" s="1098">
        <v>269</v>
      </c>
      <c r="Q28" s="1098" t="e">
        <v>#REF!</v>
      </c>
      <c r="R28" s="1098"/>
      <c r="U28"/>
      <c r="V28"/>
      <c r="W28"/>
    </row>
    <row r="29" spans="1:23" ht="15.75" hidden="1" customHeight="1">
      <c r="A29" s="1098"/>
      <c r="B29" s="1139" t="s">
        <v>11</v>
      </c>
      <c r="C29" s="1098" t="e">
        <v>#REF!</v>
      </c>
      <c r="D29" s="1098">
        <v>250</v>
      </c>
      <c r="E29" s="1098" t="e">
        <v>#REF!</v>
      </c>
      <c r="F29" s="1098"/>
      <c r="G29" s="1098"/>
      <c r="H29" s="1098">
        <v>250</v>
      </c>
      <c r="I29" s="1098" t="e">
        <v>#REF!</v>
      </c>
      <c r="J29" s="1098"/>
      <c r="K29" s="1098" t="e">
        <v>#REF!</v>
      </c>
      <c r="L29" s="1098">
        <v>250</v>
      </c>
      <c r="M29" s="1098" t="e">
        <v>#REF!</v>
      </c>
      <c r="N29" s="1098"/>
      <c r="O29" s="1098" t="e">
        <v>#REF!</v>
      </c>
      <c r="P29" s="1098">
        <v>250</v>
      </c>
      <c r="Q29" s="1098" t="e">
        <v>#REF!</v>
      </c>
      <c r="R29" s="1098"/>
      <c r="U29"/>
      <c r="V29"/>
      <c r="W29"/>
    </row>
    <row r="30" spans="1:23" ht="16.5" hidden="1" customHeight="1">
      <c r="A30" s="1098"/>
      <c r="B30" s="1139" t="s">
        <v>12</v>
      </c>
      <c r="C30" s="1098" t="e">
        <v>#REF!</v>
      </c>
      <c r="D30" s="1098">
        <v>152</v>
      </c>
      <c r="E30" s="1098" t="e">
        <v>#REF!</v>
      </c>
      <c r="F30" s="1098"/>
      <c r="G30" s="1098"/>
      <c r="H30" s="1098">
        <v>152</v>
      </c>
      <c r="I30" s="1098" t="e">
        <v>#REF!</v>
      </c>
      <c r="J30" s="1098"/>
      <c r="K30" s="1098" t="e">
        <v>#REF!</v>
      </c>
      <c r="L30" s="1098">
        <v>152</v>
      </c>
      <c r="M30" s="1098" t="e">
        <v>#REF!</v>
      </c>
      <c r="N30" s="1098"/>
      <c r="O30" s="1098" t="e">
        <v>#REF!</v>
      </c>
      <c r="P30" s="1098">
        <v>152</v>
      </c>
      <c r="Q30" s="1098" t="e">
        <v>#REF!</v>
      </c>
      <c r="R30" s="1098"/>
      <c r="U30"/>
      <c r="V30"/>
      <c r="W30"/>
    </row>
    <row r="31" spans="1:23" ht="15.75" hidden="1" customHeight="1">
      <c r="A31" s="1098"/>
      <c r="B31" s="1139" t="s">
        <v>13</v>
      </c>
      <c r="C31" s="1098" t="e">
        <v>#REF!</v>
      </c>
      <c r="D31" s="1098">
        <v>76</v>
      </c>
      <c r="E31" s="1098" t="e">
        <v>#REF!</v>
      </c>
      <c r="F31" s="1098"/>
      <c r="G31" s="1098"/>
      <c r="H31" s="1098">
        <v>76</v>
      </c>
      <c r="I31" s="1098" t="e">
        <v>#REF!</v>
      </c>
      <c r="J31" s="1098"/>
      <c r="K31" s="1098" t="e">
        <v>#REF!</v>
      </c>
      <c r="L31" s="1098">
        <v>76</v>
      </c>
      <c r="M31" s="1098" t="e">
        <v>#REF!</v>
      </c>
      <c r="N31" s="1098"/>
      <c r="O31" s="1098" t="e">
        <v>#REF!</v>
      </c>
      <c r="P31" s="1098">
        <v>76</v>
      </c>
      <c r="Q31" s="1098" t="e">
        <v>#REF!</v>
      </c>
      <c r="R31" s="1098"/>
      <c r="U31"/>
      <c r="V31"/>
      <c r="W31"/>
    </row>
    <row r="32" spans="1:23" ht="15.75" hidden="1" customHeight="1">
      <c r="A32" s="1098"/>
      <c r="B32" s="1139" t="s">
        <v>366</v>
      </c>
      <c r="C32" s="1098" t="e">
        <v>#REF!</v>
      </c>
      <c r="D32" s="1098">
        <v>18</v>
      </c>
      <c r="E32" s="1098" t="e">
        <v>#REF!</v>
      </c>
      <c r="F32" s="1098"/>
      <c r="G32" s="1098"/>
      <c r="H32" s="1098">
        <v>18</v>
      </c>
      <c r="I32" s="1098" t="e">
        <v>#REF!</v>
      </c>
      <c r="J32" s="1098"/>
      <c r="K32" s="1098" t="e">
        <v>#REF!</v>
      </c>
      <c r="L32" s="1098">
        <v>18</v>
      </c>
      <c r="M32" s="1098" t="e">
        <v>#REF!</v>
      </c>
      <c r="N32" s="1098"/>
      <c r="O32" s="1098" t="e">
        <v>#REF!</v>
      </c>
      <c r="P32" s="1098">
        <v>18</v>
      </c>
      <c r="Q32" s="1098" t="e">
        <v>#REF!</v>
      </c>
      <c r="R32" s="1098"/>
      <c r="U32"/>
      <c r="V32"/>
      <c r="W32"/>
    </row>
    <row r="33" spans="1:23" ht="15.75" hidden="1" customHeight="1">
      <c r="A33" s="1098"/>
      <c r="B33" s="1098"/>
      <c r="C33" s="1098" t="e">
        <v>#REF!</v>
      </c>
      <c r="D33" s="1098">
        <v>1361</v>
      </c>
      <c r="E33" s="1098" t="e">
        <v>#REF!</v>
      </c>
      <c r="F33" s="1098"/>
      <c r="G33" s="1098"/>
      <c r="H33" s="1098">
        <v>1361</v>
      </c>
      <c r="I33" s="1098" t="e">
        <v>#REF!</v>
      </c>
      <c r="J33" s="1098"/>
      <c r="K33" s="1098" t="e">
        <v>#REF!</v>
      </c>
      <c r="L33" s="1098">
        <v>1361</v>
      </c>
      <c r="M33" s="1098" t="e">
        <v>#REF!</v>
      </c>
      <c r="N33" s="1098"/>
      <c r="O33" s="1098" t="e">
        <v>#REF!</v>
      </c>
      <c r="P33" s="1098">
        <v>1361</v>
      </c>
      <c r="Q33" s="1098" t="e">
        <v>#REF!</v>
      </c>
      <c r="R33" s="1098"/>
      <c r="U33"/>
      <c r="V33"/>
      <c r="W33"/>
    </row>
    <row r="34" spans="1:23" ht="15.75" hidden="1" customHeight="1">
      <c r="B34" s="1140" t="s">
        <v>374</v>
      </c>
      <c r="C34" s="1098" t="e">
        <v>#REF!</v>
      </c>
      <c r="D34" s="1098"/>
      <c r="E34" s="1098" t="e">
        <v>#REF!</v>
      </c>
      <c r="G34" s="1098"/>
      <c r="H34" s="1098"/>
      <c r="I34" s="1098" t="e">
        <v>#REF!</v>
      </c>
      <c r="K34" s="1098" t="e">
        <v>#REF!</v>
      </c>
      <c r="L34" s="1098"/>
      <c r="M34" s="1098" t="e">
        <v>#REF!</v>
      </c>
      <c r="O34" s="1098" t="e">
        <v>#REF!</v>
      </c>
      <c r="P34" s="1098"/>
      <c r="Q34" s="1098" t="e">
        <v>#REF!</v>
      </c>
      <c r="U34"/>
      <c r="V34"/>
      <c r="W34"/>
    </row>
    <row r="35" spans="1:23" ht="15" hidden="1" customHeight="1">
      <c r="B35" s="1098"/>
      <c r="C35" s="1098"/>
      <c r="D35" s="1098"/>
      <c r="E35" s="1098"/>
      <c r="G35" s="1098"/>
      <c r="H35" s="1098"/>
      <c r="I35" s="1098"/>
      <c r="K35" s="1098"/>
      <c r="L35" s="1098"/>
      <c r="M35" s="1098"/>
      <c r="O35" s="1098"/>
      <c r="P35" s="1098"/>
      <c r="Q35" s="1098"/>
      <c r="U35"/>
      <c r="V35"/>
      <c r="W35"/>
    </row>
    <row r="36" spans="1:23" ht="15" hidden="1" customHeight="1">
      <c r="B36" s="1140" t="s">
        <v>375</v>
      </c>
      <c r="C36" s="1098"/>
      <c r="D36" s="1098"/>
      <c r="E36" s="1098"/>
      <c r="G36" s="1098"/>
      <c r="H36" s="1098"/>
      <c r="I36" s="1098"/>
      <c r="K36" s="1098"/>
      <c r="L36" s="1098"/>
      <c r="M36" s="1098"/>
      <c r="O36" s="1098"/>
      <c r="P36" s="1098"/>
      <c r="Q36" s="1098"/>
      <c r="U36"/>
      <c r="V36"/>
      <c r="W36"/>
    </row>
    <row r="37" spans="1:23" ht="15.75">
      <c r="B37" s="1098"/>
      <c r="C37" s="1098"/>
      <c r="D37" s="1098"/>
      <c r="E37" s="1098"/>
      <c r="G37" s="1098"/>
      <c r="H37" s="1098"/>
      <c r="I37" s="1098"/>
      <c r="K37" s="1098"/>
      <c r="L37" s="1098"/>
      <c r="M37" s="1098"/>
      <c r="O37" s="1098"/>
      <c r="P37" s="1098"/>
      <c r="Q37" s="1098"/>
      <c r="U37"/>
      <c r="V37"/>
      <c r="W37"/>
    </row>
    <row r="38" spans="1:23">
      <c r="U38"/>
      <c r="V38"/>
      <c r="W38"/>
    </row>
  </sheetData>
  <mergeCells count="17">
    <mergeCell ref="A1:B1"/>
    <mergeCell ref="A2:A19"/>
    <mergeCell ref="B3:B4"/>
    <mergeCell ref="C3:F3"/>
    <mergeCell ref="G3:J3"/>
    <mergeCell ref="Q17:R17"/>
    <mergeCell ref="M18:N18"/>
    <mergeCell ref="Q18:R18"/>
    <mergeCell ref="O3:R3"/>
    <mergeCell ref="E4:F4"/>
    <mergeCell ref="I4:J4"/>
    <mergeCell ref="K3:N3"/>
    <mergeCell ref="M17:N17"/>
    <mergeCell ref="I18:J18"/>
    <mergeCell ref="I17:J17"/>
    <mergeCell ref="E18:F18"/>
    <mergeCell ref="E17:F17"/>
  </mergeCells>
  <hyperlinks>
    <hyperlink ref="A1:B1" location="CONTENTS!A1" display="Back to contents" xr:uid="{00000000-0004-0000-3300-000000000000}"/>
  </hyperlinks>
  <pageMargins left="0.4" right="0.4" top="0.4" bottom="0.4" header="0.43" footer="0.41"/>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sheetPr>
  <dimension ref="A1:L27"/>
  <sheetViews>
    <sheetView zoomScaleNormal="100" workbookViewId="0">
      <selection sqref="A1:B1"/>
    </sheetView>
  </sheetViews>
  <sheetFormatPr defaultColWidth="10" defaultRowHeight="15.75"/>
  <cols>
    <col min="1" max="1" width="3.5703125" style="2" customWidth="1"/>
    <col min="2" max="2" width="57.7109375" style="2" customWidth="1"/>
    <col min="3" max="3" width="6" style="2" customWidth="1"/>
    <col min="4" max="4" width="6.85546875" style="2" customWidth="1"/>
    <col min="5" max="5" width="11.28515625" style="2" customWidth="1"/>
    <col min="6" max="6" width="7.28515625" style="2" customWidth="1"/>
    <col min="7" max="7" width="6.7109375" style="2" customWidth="1"/>
    <col min="8" max="8" width="8.85546875" style="2" customWidth="1"/>
    <col min="9" max="9" width="7.7109375" style="2" customWidth="1"/>
    <col min="10" max="10" width="10.28515625" style="2" customWidth="1"/>
    <col min="11" max="11" width="6.5703125" style="2" customWidth="1"/>
    <col min="12" max="12" width="8.7109375" style="2" customWidth="1"/>
    <col min="13" max="16384" width="10" style="2"/>
  </cols>
  <sheetData>
    <row r="1" spans="1:12">
      <c r="A1" s="1734" t="s">
        <v>3</v>
      </c>
      <c r="B1" s="1734"/>
      <c r="C1" s="1734"/>
    </row>
    <row r="2" spans="1:12" s="931" customFormat="1" ht="18.75" customHeight="1">
      <c r="A2" s="1830"/>
      <c r="B2" s="154" t="s">
        <v>751</v>
      </c>
      <c r="C2" s="154"/>
      <c r="D2" s="154"/>
      <c r="E2" s="154"/>
      <c r="F2" s="154"/>
      <c r="G2" s="154"/>
      <c r="H2" s="154"/>
      <c r="I2" s="154"/>
      <c r="J2" s="154"/>
      <c r="K2" s="154"/>
      <c r="L2" s="154"/>
    </row>
    <row r="3" spans="1:12" s="931" customFormat="1" ht="16.5" customHeight="1" thickBot="1">
      <c r="A3" s="1830"/>
      <c r="B3" s="229" t="s">
        <v>0</v>
      </c>
      <c r="C3" s="1"/>
      <c r="D3" s="1"/>
      <c r="E3" s="1"/>
      <c r="F3" s="1"/>
      <c r="G3" s="1"/>
      <c r="H3" s="1"/>
      <c r="I3" s="1"/>
      <c r="J3" s="1"/>
      <c r="K3" s="1"/>
      <c r="L3" s="1"/>
    </row>
    <row r="4" spans="1:12" ht="21.75" customHeight="1" thickBot="1">
      <c r="A4" s="1830"/>
      <c r="B4" s="1831" t="s">
        <v>376</v>
      </c>
      <c r="C4" s="1833" t="s">
        <v>377</v>
      </c>
      <c r="D4" s="1755"/>
      <c r="E4" s="1755"/>
      <c r="F4" s="1755"/>
      <c r="G4" s="1755"/>
      <c r="H4" s="1755"/>
      <c r="I4" s="1755"/>
      <c r="J4" s="1755"/>
      <c r="K4" s="1755"/>
      <c r="L4" s="1756"/>
    </row>
    <row r="5" spans="1:12" ht="114" customHeight="1" thickBot="1">
      <c r="A5" s="1830"/>
      <c r="B5" s="1832"/>
      <c r="C5" s="1315" t="s">
        <v>378</v>
      </c>
      <c r="D5" s="1142" t="s">
        <v>379</v>
      </c>
      <c r="E5" s="1142" t="s">
        <v>380</v>
      </c>
      <c r="F5" s="1142" t="s">
        <v>381</v>
      </c>
      <c r="G5" s="1142" t="s">
        <v>382</v>
      </c>
      <c r="H5" s="1142" t="s">
        <v>383</v>
      </c>
      <c r="I5" s="1142" t="s">
        <v>384</v>
      </c>
      <c r="J5" s="1142" t="s">
        <v>385</v>
      </c>
      <c r="K5" s="1142" t="s">
        <v>386</v>
      </c>
      <c r="L5" s="1150" t="s">
        <v>285</v>
      </c>
    </row>
    <row r="6" spans="1:12" ht="20.100000000000001" customHeight="1">
      <c r="A6" s="1830"/>
      <c r="B6" s="1143" t="s">
        <v>387</v>
      </c>
      <c r="C6" s="1152">
        <v>14</v>
      </c>
      <c r="D6" s="1152">
        <v>9</v>
      </c>
      <c r="E6" s="1152">
        <v>10</v>
      </c>
      <c r="F6" s="1152">
        <v>0</v>
      </c>
      <c r="G6" s="1152">
        <v>0</v>
      </c>
      <c r="H6" s="1152">
        <v>0</v>
      </c>
      <c r="I6" s="1152">
        <v>0</v>
      </c>
      <c r="J6" s="1152">
        <v>0</v>
      </c>
      <c r="K6" s="1152">
        <v>30</v>
      </c>
      <c r="L6" s="1153">
        <f>SUM(C6:K6)</f>
        <v>63</v>
      </c>
    </row>
    <row r="7" spans="1:12" ht="20.100000000000001" customHeight="1">
      <c r="A7" s="1830"/>
      <c r="B7" s="1144" t="s">
        <v>388</v>
      </c>
      <c r="C7" s="1152">
        <v>0</v>
      </c>
      <c r="D7" s="1152">
        <v>1</v>
      </c>
      <c r="E7" s="1152">
        <v>0</v>
      </c>
      <c r="F7" s="1152">
        <v>0</v>
      </c>
      <c r="G7" s="1152">
        <v>0</v>
      </c>
      <c r="H7" s="1152">
        <v>0</v>
      </c>
      <c r="I7" s="1152">
        <v>0</v>
      </c>
      <c r="J7" s="1152">
        <v>0</v>
      </c>
      <c r="K7" s="1152">
        <v>0</v>
      </c>
      <c r="L7" s="1153">
        <f t="shared" ref="L7:L23" si="0">SUM(C7:K7)</f>
        <v>1</v>
      </c>
    </row>
    <row r="8" spans="1:12" ht="20.100000000000001" customHeight="1">
      <c r="A8" s="1830"/>
      <c r="B8" s="1144" t="s">
        <v>389</v>
      </c>
      <c r="C8" s="1152">
        <v>0</v>
      </c>
      <c r="D8" s="1152">
        <v>0</v>
      </c>
      <c r="E8" s="1152">
        <v>0</v>
      </c>
      <c r="F8" s="1152">
        <v>0</v>
      </c>
      <c r="G8" s="1152">
        <v>0</v>
      </c>
      <c r="H8" s="1152">
        <v>0</v>
      </c>
      <c r="I8" s="1152">
        <v>0</v>
      </c>
      <c r="J8" s="1152">
        <v>0</v>
      </c>
      <c r="K8" s="1152">
        <v>0</v>
      </c>
      <c r="L8" s="1153">
        <f t="shared" si="0"/>
        <v>0</v>
      </c>
    </row>
    <row r="9" spans="1:12" ht="20.100000000000001" customHeight="1">
      <c r="A9" s="1830"/>
      <c r="B9" s="1144" t="s">
        <v>390</v>
      </c>
      <c r="C9" s="1152">
        <v>28</v>
      </c>
      <c r="D9" s="1152">
        <v>25</v>
      </c>
      <c r="E9" s="1152">
        <v>11</v>
      </c>
      <c r="F9" s="1152">
        <v>6</v>
      </c>
      <c r="G9" s="1152">
        <v>8</v>
      </c>
      <c r="H9" s="1152">
        <v>0</v>
      </c>
      <c r="I9" s="1152">
        <v>0</v>
      </c>
      <c r="J9" s="1152">
        <v>2</v>
      </c>
      <c r="K9" s="1152">
        <v>73</v>
      </c>
      <c r="L9" s="1153">
        <f t="shared" si="0"/>
        <v>153</v>
      </c>
    </row>
    <row r="10" spans="1:12" ht="20.100000000000001" customHeight="1">
      <c r="A10" s="1830"/>
      <c r="B10" s="1144" t="s">
        <v>391</v>
      </c>
      <c r="C10" s="1152">
        <v>2</v>
      </c>
      <c r="D10" s="1152">
        <v>0</v>
      </c>
      <c r="E10" s="1152">
        <v>1</v>
      </c>
      <c r="F10" s="1152">
        <v>0</v>
      </c>
      <c r="G10" s="1152">
        <v>0</v>
      </c>
      <c r="H10" s="1152">
        <v>0</v>
      </c>
      <c r="I10" s="1152">
        <v>0</v>
      </c>
      <c r="J10" s="1152">
        <v>0</v>
      </c>
      <c r="K10" s="1152">
        <v>0</v>
      </c>
      <c r="L10" s="1153">
        <f t="shared" si="0"/>
        <v>3</v>
      </c>
    </row>
    <row r="11" spans="1:12" ht="20.100000000000001" customHeight="1">
      <c r="A11" s="1830"/>
      <c r="B11" s="1144" t="s">
        <v>392</v>
      </c>
      <c r="C11" s="1152">
        <v>53</v>
      </c>
      <c r="D11" s="1152">
        <v>35</v>
      </c>
      <c r="E11" s="1152">
        <v>24</v>
      </c>
      <c r="F11" s="1152">
        <v>12</v>
      </c>
      <c r="G11" s="1152">
        <v>5</v>
      </c>
      <c r="H11" s="1152">
        <v>1</v>
      </c>
      <c r="I11" s="1152">
        <v>0</v>
      </c>
      <c r="J11" s="1152">
        <v>3</v>
      </c>
      <c r="K11" s="1152">
        <v>37</v>
      </c>
      <c r="L11" s="1153">
        <f t="shared" si="0"/>
        <v>170</v>
      </c>
    </row>
    <row r="12" spans="1:12" ht="31.5" customHeight="1">
      <c r="A12" s="1830"/>
      <c r="B12" s="1145" t="s">
        <v>393</v>
      </c>
      <c r="C12" s="1152">
        <v>23</v>
      </c>
      <c r="D12" s="1152">
        <v>7</v>
      </c>
      <c r="E12" s="1152">
        <v>8</v>
      </c>
      <c r="F12" s="1152">
        <v>4</v>
      </c>
      <c r="G12" s="1152">
        <v>2</v>
      </c>
      <c r="H12" s="1152">
        <v>1</v>
      </c>
      <c r="I12" s="1152">
        <v>0</v>
      </c>
      <c r="J12" s="1152">
        <v>0</v>
      </c>
      <c r="K12" s="1152">
        <v>30</v>
      </c>
      <c r="L12" s="1153">
        <f t="shared" si="0"/>
        <v>75</v>
      </c>
    </row>
    <row r="13" spans="1:12" ht="20.100000000000001" customHeight="1">
      <c r="A13" s="1830"/>
      <c r="B13" s="1144" t="s">
        <v>394</v>
      </c>
      <c r="C13" s="1152">
        <v>3</v>
      </c>
      <c r="D13" s="1152">
        <v>0</v>
      </c>
      <c r="E13" s="1152">
        <v>0</v>
      </c>
      <c r="F13" s="1152">
        <v>0</v>
      </c>
      <c r="G13" s="1152">
        <v>1</v>
      </c>
      <c r="H13" s="1152">
        <v>0</v>
      </c>
      <c r="I13" s="1152">
        <v>0</v>
      </c>
      <c r="J13" s="1152">
        <v>0</v>
      </c>
      <c r="K13" s="1152">
        <v>5</v>
      </c>
      <c r="L13" s="1153">
        <f t="shared" si="0"/>
        <v>9</v>
      </c>
    </row>
    <row r="14" spans="1:12" ht="18" customHeight="1">
      <c r="A14" s="1830"/>
      <c r="B14" s="1146" t="s">
        <v>395</v>
      </c>
      <c r="C14" s="1152">
        <v>37</v>
      </c>
      <c r="D14" s="1152">
        <v>26</v>
      </c>
      <c r="E14" s="1152">
        <v>14</v>
      </c>
      <c r="F14" s="1152">
        <v>0</v>
      </c>
      <c r="G14" s="1152">
        <v>3</v>
      </c>
      <c r="H14" s="1152">
        <v>1</v>
      </c>
      <c r="I14" s="1152">
        <v>0</v>
      </c>
      <c r="J14" s="1152">
        <v>0</v>
      </c>
      <c r="K14" s="1152">
        <v>69</v>
      </c>
      <c r="L14" s="1153">
        <f t="shared" si="0"/>
        <v>150</v>
      </c>
    </row>
    <row r="15" spans="1:12" ht="20.100000000000001" customHeight="1">
      <c r="A15" s="1830"/>
      <c r="B15" s="1144" t="s">
        <v>396</v>
      </c>
      <c r="C15" s="1152">
        <v>0</v>
      </c>
      <c r="D15" s="1152">
        <v>1</v>
      </c>
      <c r="E15" s="1152">
        <v>0</v>
      </c>
      <c r="F15" s="1152">
        <v>0</v>
      </c>
      <c r="G15" s="1152">
        <v>0</v>
      </c>
      <c r="H15" s="1152">
        <v>0</v>
      </c>
      <c r="I15" s="1152">
        <v>0</v>
      </c>
      <c r="J15" s="1152">
        <v>0</v>
      </c>
      <c r="K15" s="1152">
        <v>0</v>
      </c>
      <c r="L15" s="1153">
        <f t="shared" si="0"/>
        <v>1</v>
      </c>
    </row>
    <row r="16" spans="1:12" ht="20.100000000000001" customHeight="1">
      <c r="A16" s="1830"/>
      <c r="B16" s="1146" t="s">
        <v>397</v>
      </c>
      <c r="C16" s="1152">
        <v>4</v>
      </c>
      <c r="D16" s="1152">
        <v>3</v>
      </c>
      <c r="E16" s="1152">
        <v>1</v>
      </c>
      <c r="F16" s="1152">
        <v>1</v>
      </c>
      <c r="G16" s="1152">
        <v>0</v>
      </c>
      <c r="H16" s="1152">
        <v>0</v>
      </c>
      <c r="I16" s="1152">
        <v>0</v>
      </c>
      <c r="J16" s="1152">
        <v>0</v>
      </c>
      <c r="K16" s="1152">
        <v>5</v>
      </c>
      <c r="L16" s="1153">
        <f t="shared" si="0"/>
        <v>14</v>
      </c>
    </row>
    <row r="17" spans="1:12" ht="20.100000000000001" customHeight="1">
      <c r="A17" s="1830"/>
      <c r="B17" s="1146" t="s">
        <v>398</v>
      </c>
      <c r="C17" s="1152">
        <v>0</v>
      </c>
      <c r="D17" s="1152">
        <v>0</v>
      </c>
      <c r="E17" s="1152">
        <v>0</v>
      </c>
      <c r="F17" s="1152">
        <v>0</v>
      </c>
      <c r="G17" s="1152">
        <v>0</v>
      </c>
      <c r="H17" s="1152">
        <v>0</v>
      </c>
      <c r="I17" s="1152">
        <v>0</v>
      </c>
      <c r="J17" s="1152">
        <v>0</v>
      </c>
      <c r="K17" s="1152">
        <v>0</v>
      </c>
      <c r="L17" s="1153">
        <f t="shared" si="0"/>
        <v>0</v>
      </c>
    </row>
    <row r="18" spans="1:12" ht="15.75" customHeight="1">
      <c r="A18" s="1830"/>
      <c r="B18" s="1144" t="s">
        <v>399</v>
      </c>
      <c r="C18" s="1152">
        <v>1</v>
      </c>
      <c r="D18" s="1152">
        <v>0</v>
      </c>
      <c r="E18" s="1152">
        <v>0</v>
      </c>
      <c r="F18" s="1152">
        <v>0</v>
      </c>
      <c r="G18" s="1152">
        <v>0</v>
      </c>
      <c r="H18" s="1152">
        <v>0</v>
      </c>
      <c r="I18" s="1152">
        <v>0</v>
      </c>
      <c r="J18" s="1152">
        <v>0</v>
      </c>
      <c r="K18" s="1152">
        <v>0</v>
      </c>
      <c r="L18" s="1153">
        <f t="shared" si="0"/>
        <v>1</v>
      </c>
    </row>
    <row r="19" spans="1:12" ht="18" customHeight="1">
      <c r="A19" s="1830"/>
      <c r="B19" s="1146" t="s">
        <v>400</v>
      </c>
      <c r="C19" s="1152">
        <v>1</v>
      </c>
      <c r="D19" s="1152">
        <v>0</v>
      </c>
      <c r="E19" s="1152">
        <v>0</v>
      </c>
      <c r="F19" s="1152">
        <v>0</v>
      </c>
      <c r="G19" s="1152">
        <v>0</v>
      </c>
      <c r="H19" s="1152">
        <v>0</v>
      </c>
      <c r="I19" s="1152">
        <v>0</v>
      </c>
      <c r="J19" s="1152">
        <v>0</v>
      </c>
      <c r="K19" s="1152">
        <v>0</v>
      </c>
      <c r="L19" s="1153">
        <f t="shared" si="0"/>
        <v>1</v>
      </c>
    </row>
    <row r="20" spans="1:12" ht="20.100000000000001" customHeight="1">
      <c r="A20" s="1830"/>
      <c r="B20" s="1146" t="s">
        <v>401</v>
      </c>
      <c r="C20" s="1152">
        <v>6</v>
      </c>
      <c r="D20" s="1152">
        <v>1</v>
      </c>
      <c r="E20" s="1152">
        <v>1</v>
      </c>
      <c r="F20" s="1152">
        <v>0</v>
      </c>
      <c r="G20" s="1152">
        <v>0</v>
      </c>
      <c r="H20" s="1152">
        <v>1</v>
      </c>
      <c r="I20" s="1152">
        <v>0</v>
      </c>
      <c r="J20" s="1152">
        <v>0</v>
      </c>
      <c r="K20" s="1152">
        <v>3</v>
      </c>
      <c r="L20" s="1153">
        <f t="shared" si="0"/>
        <v>12</v>
      </c>
    </row>
    <row r="21" spans="1:12" ht="18.75" customHeight="1">
      <c r="A21" s="1830"/>
      <c r="B21" s="1146" t="s">
        <v>402</v>
      </c>
      <c r="C21" s="1152">
        <v>0</v>
      </c>
      <c r="D21" s="1152">
        <v>1</v>
      </c>
      <c r="E21" s="1152">
        <v>0</v>
      </c>
      <c r="F21" s="1152">
        <v>0</v>
      </c>
      <c r="G21" s="1152">
        <v>1</v>
      </c>
      <c r="H21" s="1152">
        <v>0</v>
      </c>
      <c r="I21" s="1152">
        <v>0</v>
      </c>
      <c r="J21" s="1152">
        <v>0</v>
      </c>
      <c r="K21" s="1152">
        <v>2</v>
      </c>
      <c r="L21" s="1153">
        <f t="shared" si="0"/>
        <v>4</v>
      </c>
    </row>
    <row r="22" spans="1:12" ht="20.100000000000001" customHeight="1" thickBot="1">
      <c r="A22" s="1830"/>
      <c r="B22" s="1147" t="s">
        <v>403</v>
      </c>
      <c r="C22" s="1152">
        <v>0</v>
      </c>
      <c r="D22" s="1152">
        <v>0</v>
      </c>
      <c r="E22" s="1152">
        <v>0</v>
      </c>
      <c r="F22" s="1152">
        <v>0</v>
      </c>
      <c r="G22" s="1152">
        <v>0</v>
      </c>
      <c r="H22" s="1152">
        <v>0</v>
      </c>
      <c r="I22" s="1152">
        <v>0</v>
      </c>
      <c r="J22" s="1152">
        <v>0</v>
      </c>
      <c r="K22" s="1152">
        <v>0</v>
      </c>
      <c r="L22" s="1707">
        <f t="shared" si="0"/>
        <v>0</v>
      </c>
    </row>
    <row r="23" spans="1:12" ht="20.100000000000001" customHeight="1" thickTop="1" thickBot="1">
      <c r="A23" s="1830"/>
      <c r="B23" s="969" t="s">
        <v>404</v>
      </c>
      <c r="C23" s="1314">
        <f>SUM(C6:C22)</f>
        <v>172</v>
      </c>
      <c r="D23" s="1314">
        <f t="shared" ref="D23:K23" si="1">SUM(D6:D22)</f>
        <v>109</v>
      </c>
      <c r="E23" s="1314">
        <f t="shared" si="1"/>
        <v>70</v>
      </c>
      <c r="F23" s="1314">
        <f t="shared" si="1"/>
        <v>23</v>
      </c>
      <c r="G23" s="1314">
        <f t="shared" si="1"/>
        <v>20</v>
      </c>
      <c r="H23" s="1314">
        <f t="shared" si="1"/>
        <v>4</v>
      </c>
      <c r="I23" s="1314">
        <f t="shared" si="1"/>
        <v>0</v>
      </c>
      <c r="J23" s="1314">
        <f t="shared" si="1"/>
        <v>5</v>
      </c>
      <c r="K23" s="1314">
        <f t="shared" si="1"/>
        <v>254</v>
      </c>
      <c r="L23" s="1506">
        <f t="shared" si="0"/>
        <v>657</v>
      </c>
    </row>
    <row r="24" spans="1:12" ht="16.5" thickTop="1">
      <c r="B24" s="1"/>
      <c r="C24" s="1148"/>
      <c r="D24" s="1148"/>
      <c r="E24" s="1148"/>
      <c r="F24" s="1148"/>
      <c r="G24" s="1148"/>
      <c r="H24" s="1148"/>
      <c r="I24" s="1148"/>
      <c r="J24" s="1148"/>
      <c r="K24" s="1148"/>
      <c r="L24" s="1148"/>
    </row>
    <row r="27" spans="1:12">
      <c r="L27" s="1149"/>
    </row>
  </sheetData>
  <mergeCells count="4">
    <mergeCell ref="A1:C1"/>
    <mergeCell ref="A2:A23"/>
    <mergeCell ref="B4:B5"/>
    <mergeCell ref="C4:L4"/>
  </mergeCells>
  <hyperlinks>
    <hyperlink ref="A1:C1" location="CONTENTS!A1" display="Back to contents" xr:uid="{00000000-0004-0000-3400-000000000000}"/>
  </hyperlinks>
  <pageMargins left="0.4" right="0.4" top="0.4" bottom="0.4" header="0.47" footer="0.23622047244094499"/>
  <pageSetup paperSize="9" orientation="landscape" horizontalDpi="4294967294" verticalDpi="4294967294"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sheetPr>
  <dimension ref="A1:L25"/>
  <sheetViews>
    <sheetView zoomScaleNormal="100" workbookViewId="0">
      <selection sqref="A1:B1"/>
    </sheetView>
  </sheetViews>
  <sheetFormatPr defaultColWidth="10" defaultRowHeight="15.75"/>
  <cols>
    <col min="1" max="1" width="3.5703125" style="2" customWidth="1"/>
    <col min="2" max="2" width="62.42578125" style="2" customWidth="1"/>
    <col min="3" max="3" width="6.28515625" style="2" customWidth="1"/>
    <col min="4" max="4" width="6.85546875" style="2" customWidth="1"/>
    <col min="5" max="5" width="11" style="2" customWidth="1"/>
    <col min="6" max="6" width="7" style="2" customWidth="1"/>
    <col min="7" max="7" width="6.7109375" style="2" customWidth="1"/>
    <col min="8" max="8" width="7.28515625" style="2" customWidth="1"/>
    <col min="9" max="9" width="7.7109375" style="2" customWidth="1"/>
    <col min="10" max="10" width="7.85546875" style="2" customWidth="1"/>
    <col min="11" max="11" width="6.28515625" style="2" customWidth="1"/>
    <col min="12" max="12" width="8.28515625" style="2" customWidth="1"/>
    <col min="13" max="16384" width="10" style="2"/>
  </cols>
  <sheetData>
    <row r="1" spans="1:12">
      <c r="A1" s="1734" t="s">
        <v>3</v>
      </c>
      <c r="B1" s="1734"/>
      <c r="C1" s="1734"/>
    </row>
    <row r="2" spans="1:12" s="931" customFormat="1" ht="18.75" customHeight="1">
      <c r="A2" s="1830"/>
      <c r="B2" s="632" t="s">
        <v>750</v>
      </c>
      <c r="C2" s="632"/>
      <c r="D2" s="632"/>
      <c r="E2" s="632"/>
      <c r="F2" s="632"/>
      <c r="G2" s="632"/>
      <c r="H2" s="632"/>
      <c r="I2" s="632"/>
      <c r="J2" s="632"/>
      <c r="K2" s="632"/>
      <c r="L2" s="632"/>
    </row>
    <row r="3" spans="1:12" s="931" customFormat="1" ht="18.75" customHeight="1" thickBot="1">
      <c r="A3" s="1830"/>
      <c r="B3" s="229" t="s">
        <v>1</v>
      </c>
      <c r="C3" s="1"/>
      <c r="D3" s="1"/>
      <c r="E3" s="1"/>
      <c r="F3" s="1"/>
      <c r="G3" s="1"/>
      <c r="H3" s="1"/>
      <c r="I3" s="1"/>
      <c r="J3" s="1"/>
      <c r="K3" s="1"/>
      <c r="L3" s="1"/>
    </row>
    <row r="4" spans="1:12" ht="22.5" customHeight="1" thickBot="1">
      <c r="A4" s="1830"/>
      <c r="B4" s="1834" t="s">
        <v>376</v>
      </c>
      <c r="C4" s="1754" t="s">
        <v>377</v>
      </c>
      <c r="D4" s="1755"/>
      <c r="E4" s="1755"/>
      <c r="F4" s="1755"/>
      <c r="G4" s="1755"/>
      <c r="H4" s="1755"/>
      <c r="I4" s="1755"/>
      <c r="J4" s="1755"/>
      <c r="K4" s="1755"/>
      <c r="L4" s="1756"/>
    </row>
    <row r="5" spans="1:12" s="698" customFormat="1" ht="114" customHeight="1" thickBot="1">
      <c r="A5" s="1830"/>
      <c r="B5" s="1835"/>
      <c r="C5" s="1141" t="s">
        <v>378</v>
      </c>
      <c r="D5" s="1142" t="s">
        <v>379</v>
      </c>
      <c r="E5" s="1142" t="s">
        <v>380</v>
      </c>
      <c r="F5" s="1142" t="s">
        <v>381</v>
      </c>
      <c r="G5" s="1142" t="s">
        <v>382</v>
      </c>
      <c r="H5" s="1142" t="s">
        <v>383</v>
      </c>
      <c r="I5" s="1142" t="s">
        <v>384</v>
      </c>
      <c r="J5" s="1142" t="s">
        <v>385</v>
      </c>
      <c r="K5" s="1142" t="s">
        <v>386</v>
      </c>
      <c r="L5" s="1150" t="s">
        <v>285</v>
      </c>
    </row>
    <row r="6" spans="1:12" ht="20.100000000000001" customHeight="1">
      <c r="A6" s="1830"/>
      <c r="B6" s="1151" t="s">
        <v>387</v>
      </c>
      <c r="C6" s="1152">
        <v>1</v>
      </c>
      <c r="D6" s="1152">
        <v>0</v>
      </c>
      <c r="E6" s="1152">
        <v>0</v>
      </c>
      <c r="F6" s="1152">
        <v>0</v>
      </c>
      <c r="G6" s="1152">
        <v>0</v>
      </c>
      <c r="H6" s="1152">
        <v>0</v>
      </c>
      <c r="I6" s="1152">
        <v>0</v>
      </c>
      <c r="J6" s="1152">
        <v>1</v>
      </c>
      <c r="K6" s="1152">
        <v>2</v>
      </c>
      <c r="L6" s="1153">
        <f>SUM(C6:K6)</f>
        <v>4</v>
      </c>
    </row>
    <row r="7" spans="1:12" ht="18" customHeight="1">
      <c r="A7" s="1830"/>
      <c r="B7" s="1154" t="s">
        <v>388</v>
      </c>
      <c r="C7" s="1152">
        <v>0</v>
      </c>
      <c r="D7" s="1152">
        <v>0</v>
      </c>
      <c r="E7" s="1152">
        <v>0</v>
      </c>
      <c r="F7" s="1152">
        <v>0</v>
      </c>
      <c r="G7" s="1152">
        <v>0</v>
      </c>
      <c r="H7" s="1152">
        <v>0</v>
      </c>
      <c r="I7" s="1152">
        <v>0</v>
      </c>
      <c r="J7" s="1152">
        <v>0</v>
      </c>
      <c r="K7" s="1152">
        <v>0</v>
      </c>
      <c r="L7" s="1153">
        <f t="shared" ref="L7:L23" si="0">SUM(C7:K7)</f>
        <v>0</v>
      </c>
    </row>
    <row r="8" spans="1:12" ht="18" customHeight="1">
      <c r="A8" s="1830"/>
      <c r="B8" s="1154" t="s">
        <v>389</v>
      </c>
      <c r="C8" s="1152">
        <v>0</v>
      </c>
      <c r="D8" s="1152">
        <v>0</v>
      </c>
      <c r="E8" s="1152">
        <v>0</v>
      </c>
      <c r="F8" s="1152">
        <v>0</v>
      </c>
      <c r="G8" s="1152">
        <v>0</v>
      </c>
      <c r="H8" s="1152">
        <v>0</v>
      </c>
      <c r="I8" s="1152">
        <v>0</v>
      </c>
      <c r="J8" s="1152">
        <v>0</v>
      </c>
      <c r="K8" s="1152">
        <v>0</v>
      </c>
      <c r="L8" s="1153">
        <f t="shared" si="0"/>
        <v>0</v>
      </c>
    </row>
    <row r="9" spans="1:12" ht="20.100000000000001" customHeight="1">
      <c r="A9" s="1830"/>
      <c r="B9" s="1154" t="s">
        <v>390</v>
      </c>
      <c r="C9" s="1152">
        <v>18</v>
      </c>
      <c r="D9" s="1152">
        <v>1</v>
      </c>
      <c r="E9" s="1152">
        <v>4</v>
      </c>
      <c r="F9" s="1152">
        <v>0</v>
      </c>
      <c r="G9" s="1152">
        <v>1</v>
      </c>
      <c r="H9" s="1152">
        <v>0</v>
      </c>
      <c r="I9" s="1152">
        <v>0</v>
      </c>
      <c r="J9" s="1152">
        <v>0</v>
      </c>
      <c r="K9" s="1152">
        <v>11</v>
      </c>
      <c r="L9" s="1153">
        <f t="shared" si="0"/>
        <v>35</v>
      </c>
    </row>
    <row r="10" spans="1:12" ht="20.100000000000001" customHeight="1">
      <c r="A10" s="1830"/>
      <c r="B10" s="1154" t="s">
        <v>391</v>
      </c>
      <c r="C10" s="1152">
        <v>0</v>
      </c>
      <c r="D10" s="1152">
        <v>0</v>
      </c>
      <c r="E10" s="1152">
        <v>0</v>
      </c>
      <c r="F10" s="1152">
        <v>0</v>
      </c>
      <c r="G10" s="1152">
        <v>0</v>
      </c>
      <c r="H10" s="1152">
        <v>0</v>
      </c>
      <c r="I10" s="1152">
        <v>0</v>
      </c>
      <c r="J10" s="1152">
        <v>0</v>
      </c>
      <c r="K10" s="1152">
        <v>0</v>
      </c>
      <c r="L10" s="1153">
        <f t="shared" si="0"/>
        <v>0</v>
      </c>
    </row>
    <row r="11" spans="1:12" ht="20.100000000000001" customHeight="1">
      <c r="A11" s="1830"/>
      <c r="B11" s="1154" t="s">
        <v>392</v>
      </c>
      <c r="C11" s="1152">
        <v>0</v>
      </c>
      <c r="D11" s="1152">
        <v>2</v>
      </c>
      <c r="E11" s="1152">
        <v>0</v>
      </c>
      <c r="F11" s="1152">
        <v>0</v>
      </c>
      <c r="G11" s="1152">
        <v>0</v>
      </c>
      <c r="H11" s="1152">
        <v>0</v>
      </c>
      <c r="I11" s="1152">
        <v>0</v>
      </c>
      <c r="J11" s="1152">
        <v>0</v>
      </c>
      <c r="K11" s="1152">
        <v>0</v>
      </c>
      <c r="L11" s="1153">
        <f t="shared" si="0"/>
        <v>2</v>
      </c>
    </row>
    <row r="12" spans="1:12" ht="30">
      <c r="A12" s="1830"/>
      <c r="B12" s="1155" t="s">
        <v>393</v>
      </c>
      <c r="C12" s="1152">
        <v>9</v>
      </c>
      <c r="D12" s="1152">
        <v>4</v>
      </c>
      <c r="E12" s="1152">
        <v>1</v>
      </c>
      <c r="F12" s="1152">
        <v>1</v>
      </c>
      <c r="G12" s="1152">
        <v>0</v>
      </c>
      <c r="H12" s="1152">
        <v>0</v>
      </c>
      <c r="I12" s="1152">
        <v>0</v>
      </c>
      <c r="J12" s="1152">
        <v>0</v>
      </c>
      <c r="K12" s="1152">
        <v>4</v>
      </c>
      <c r="L12" s="1153">
        <f t="shared" si="0"/>
        <v>19</v>
      </c>
    </row>
    <row r="13" spans="1:12" ht="20.100000000000001" customHeight="1">
      <c r="A13" s="1830"/>
      <c r="B13" s="1154" t="s">
        <v>394</v>
      </c>
      <c r="C13" s="1152">
        <v>8</v>
      </c>
      <c r="D13" s="1152">
        <v>1</v>
      </c>
      <c r="E13" s="1152">
        <v>2</v>
      </c>
      <c r="F13" s="1152">
        <v>0</v>
      </c>
      <c r="G13" s="1152">
        <v>0</v>
      </c>
      <c r="H13" s="1152">
        <v>0</v>
      </c>
      <c r="I13" s="1152">
        <v>0</v>
      </c>
      <c r="J13" s="1152">
        <v>0</v>
      </c>
      <c r="K13" s="1152">
        <v>1</v>
      </c>
      <c r="L13" s="1153">
        <f t="shared" si="0"/>
        <v>12</v>
      </c>
    </row>
    <row r="14" spans="1:12" ht="20.100000000000001" customHeight="1">
      <c r="A14" s="1830"/>
      <c r="B14" s="1156" t="s">
        <v>395</v>
      </c>
      <c r="C14" s="1152">
        <v>3</v>
      </c>
      <c r="D14" s="1152">
        <v>0</v>
      </c>
      <c r="E14" s="1152">
        <v>1</v>
      </c>
      <c r="F14" s="1152">
        <v>1</v>
      </c>
      <c r="G14" s="1152">
        <v>0</v>
      </c>
      <c r="H14" s="1152">
        <v>0</v>
      </c>
      <c r="I14" s="1152">
        <v>0</v>
      </c>
      <c r="J14" s="1152">
        <v>0</v>
      </c>
      <c r="K14" s="1152">
        <v>2</v>
      </c>
      <c r="L14" s="1153">
        <f t="shared" si="0"/>
        <v>7</v>
      </c>
    </row>
    <row r="15" spans="1:12" ht="20.100000000000001" customHeight="1">
      <c r="A15" s="1830"/>
      <c r="B15" s="1154" t="s">
        <v>396</v>
      </c>
      <c r="C15" s="1152">
        <v>0</v>
      </c>
      <c r="D15" s="1152">
        <v>0</v>
      </c>
      <c r="E15" s="1152">
        <v>0</v>
      </c>
      <c r="F15" s="1152">
        <v>0</v>
      </c>
      <c r="G15" s="1152">
        <v>0</v>
      </c>
      <c r="H15" s="1152">
        <v>0</v>
      </c>
      <c r="I15" s="1152">
        <v>0</v>
      </c>
      <c r="J15" s="1152">
        <v>0</v>
      </c>
      <c r="K15" s="1152">
        <v>1</v>
      </c>
      <c r="L15" s="1153">
        <f t="shared" si="0"/>
        <v>1</v>
      </c>
    </row>
    <row r="16" spans="1:12" ht="20.100000000000001" customHeight="1">
      <c r="A16" s="1830"/>
      <c r="B16" s="1156" t="s">
        <v>397</v>
      </c>
      <c r="C16" s="1152">
        <v>5</v>
      </c>
      <c r="D16" s="1152">
        <v>1</v>
      </c>
      <c r="E16" s="1152">
        <v>0</v>
      </c>
      <c r="F16" s="1152">
        <v>0</v>
      </c>
      <c r="G16" s="1152">
        <v>0</v>
      </c>
      <c r="H16" s="1152">
        <v>0</v>
      </c>
      <c r="I16" s="1152">
        <v>0</v>
      </c>
      <c r="J16" s="1152">
        <v>0</v>
      </c>
      <c r="K16" s="1152">
        <v>2</v>
      </c>
      <c r="L16" s="1153">
        <f t="shared" si="0"/>
        <v>8</v>
      </c>
    </row>
    <row r="17" spans="1:12" ht="18" customHeight="1">
      <c r="A17" s="1830"/>
      <c r="B17" s="1156" t="s">
        <v>398</v>
      </c>
      <c r="C17" s="1152">
        <v>0</v>
      </c>
      <c r="D17" s="1152">
        <v>0</v>
      </c>
      <c r="E17" s="1152">
        <v>0</v>
      </c>
      <c r="F17" s="1152">
        <v>0</v>
      </c>
      <c r="G17" s="1152">
        <v>0</v>
      </c>
      <c r="H17" s="1152">
        <v>0</v>
      </c>
      <c r="I17" s="1152">
        <v>0</v>
      </c>
      <c r="J17" s="1152">
        <v>0</v>
      </c>
      <c r="K17" s="1152">
        <v>0</v>
      </c>
      <c r="L17" s="1153">
        <f t="shared" si="0"/>
        <v>0</v>
      </c>
    </row>
    <row r="18" spans="1:12" ht="18" customHeight="1">
      <c r="A18" s="1830"/>
      <c r="B18" s="1154" t="s">
        <v>399</v>
      </c>
      <c r="C18" s="1152">
        <v>0</v>
      </c>
      <c r="D18" s="1152">
        <v>0</v>
      </c>
      <c r="E18" s="1152">
        <v>0</v>
      </c>
      <c r="F18" s="1152">
        <v>0</v>
      </c>
      <c r="G18" s="1152">
        <v>0</v>
      </c>
      <c r="H18" s="1152">
        <v>0</v>
      </c>
      <c r="I18" s="1152">
        <v>0</v>
      </c>
      <c r="J18" s="1152">
        <v>0</v>
      </c>
      <c r="K18" s="1152">
        <v>1</v>
      </c>
      <c r="L18" s="1153">
        <f t="shared" si="0"/>
        <v>1</v>
      </c>
    </row>
    <row r="19" spans="1:12" ht="18.75" customHeight="1">
      <c r="A19" s="1830"/>
      <c r="B19" s="1156" t="s">
        <v>400</v>
      </c>
      <c r="C19" s="1152">
        <v>0</v>
      </c>
      <c r="D19" s="1152">
        <v>0</v>
      </c>
      <c r="E19" s="1152">
        <v>0</v>
      </c>
      <c r="F19" s="1152">
        <v>0</v>
      </c>
      <c r="G19" s="1152">
        <v>0</v>
      </c>
      <c r="H19" s="1152">
        <v>0</v>
      </c>
      <c r="I19" s="1152">
        <v>0</v>
      </c>
      <c r="J19" s="1152">
        <v>0</v>
      </c>
      <c r="K19" s="1152">
        <v>0</v>
      </c>
      <c r="L19" s="1153">
        <f t="shared" si="0"/>
        <v>0</v>
      </c>
    </row>
    <row r="20" spans="1:12" ht="20.100000000000001" customHeight="1">
      <c r="A20" s="1830"/>
      <c r="B20" s="1156" t="s">
        <v>401</v>
      </c>
      <c r="C20" s="1152">
        <v>1</v>
      </c>
      <c r="D20" s="1152">
        <v>1</v>
      </c>
      <c r="E20" s="1152">
        <v>1</v>
      </c>
      <c r="F20" s="1152">
        <v>0</v>
      </c>
      <c r="G20" s="1152">
        <v>0</v>
      </c>
      <c r="H20" s="1152">
        <v>0</v>
      </c>
      <c r="I20" s="1152">
        <v>0</v>
      </c>
      <c r="J20" s="1152">
        <v>0</v>
      </c>
      <c r="K20" s="1152">
        <v>0</v>
      </c>
      <c r="L20" s="1153">
        <f t="shared" si="0"/>
        <v>3</v>
      </c>
    </row>
    <row r="21" spans="1:12" ht="20.100000000000001" customHeight="1">
      <c r="A21" s="1830"/>
      <c r="B21" s="1156" t="s">
        <v>402</v>
      </c>
      <c r="C21" s="1152">
        <v>0</v>
      </c>
      <c r="D21" s="1152">
        <v>0</v>
      </c>
      <c r="E21" s="1152">
        <v>0</v>
      </c>
      <c r="F21" s="1152">
        <v>0</v>
      </c>
      <c r="G21" s="1152">
        <v>0</v>
      </c>
      <c r="H21" s="1152">
        <v>0</v>
      </c>
      <c r="I21" s="1152">
        <v>0</v>
      </c>
      <c r="J21" s="1152">
        <v>0</v>
      </c>
      <c r="K21" s="1152">
        <v>0</v>
      </c>
      <c r="L21" s="1153">
        <f t="shared" si="0"/>
        <v>0</v>
      </c>
    </row>
    <row r="22" spans="1:12" ht="20.100000000000001" customHeight="1" thickBot="1">
      <c r="A22" s="1830"/>
      <c r="B22" s="1157" t="s">
        <v>403</v>
      </c>
      <c r="C22" s="1152">
        <v>0</v>
      </c>
      <c r="D22" s="1152">
        <v>0</v>
      </c>
      <c r="E22" s="1152">
        <v>0</v>
      </c>
      <c r="F22" s="1152">
        <v>0</v>
      </c>
      <c r="G22" s="1152">
        <v>0</v>
      </c>
      <c r="H22" s="1152">
        <v>0</v>
      </c>
      <c r="I22" s="1152">
        <v>0</v>
      </c>
      <c r="J22" s="1152">
        <v>0</v>
      </c>
      <c r="K22" s="1152">
        <v>0</v>
      </c>
      <c r="L22" s="1707">
        <f t="shared" si="0"/>
        <v>0</v>
      </c>
    </row>
    <row r="23" spans="1:12" ht="20.100000000000001" customHeight="1" thickTop="1" thickBot="1">
      <c r="A23" s="1830"/>
      <c r="B23" s="930" t="s">
        <v>404</v>
      </c>
      <c r="C23" s="1314">
        <f>SUM(C6:C22)</f>
        <v>45</v>
      </c>
      <c r="D23" s="1314">
        <f t="shared" ref="D23:K23" si="1">SUM(D6:D22)</f>
        <v>10</v>
      </c>
      <c r="E23" s="1314">
        <f t="shared" si="1"/>
        <v>9</v>
      </c>
      <c r="F23" s="1314">
        <f t="shared" si="1"/>
        <v>2</v>
      </c>
      <c r="G23" s="1314">
        <f t="shared" si="1"/>
        <v>1</v>
      </c>
      <c r="H23" s="1314">
        <f t="shared" si="1"/>
        <v>0</v>
      </c>
      <c r="I23" s="1314">
        <f t="shared" si="1"/>
        <v>0</v>
      </c>
      <c r="J23" s="1314">
        <f t="shared" si="1"/>
        <v>1</v>
      </c>
      <c r="K23" s="1314">
        <f t="shared" si="1"/>
        <v>24</v>
      </c>
      <c r="L23" s="1506">
        <f t="shared" si="0"/>
        <v>92</v>
      </c>
    </row>
    <row r="24" spans="1:12" ht="16.5" thickTop="1">
      <c r="B24" s="1"/>
      <c r="C24" s="1148"/>
      <c r="D24" s="1148"/>
      <c r="E24" s="1148"/>
      <c r="F24" s="1148"/>
      <c r="G24" s="1148"/>
      <c r="H24" s="1148"/>
      <c r="I24" s="1148"/>
      <c r="J24" s="1148"/>
      <c r="K24" s="1148"/>
      <c r="L24" s="1159"/>
    </row>
    <row r="25" spans="1:12">
      <c r="L25" s="931"/>
    </row>
  </sheetData>
  <mergeCells count="4">
    <mergeCell ref="A1:C1"/>
    <mergeCell ref="A2:A23"/>
    <mergeCell ref="B4:B5"/>
    <mergeCell ref="C4:L4"/>
  </mergeCells>
  <hyperlinks>
    <hyperlink ref="A1:C1" location="CONTENTS!A1" display="Back to contents" xr:uid="{00000000-0004-0000-3500-000000000000}"/>
  </hyperlinks>
  <pageMargins left="0.4" right="0.4" top="0.4" bottom="0.4" header="0.25" footer="0.16"/>
  <pageSetup paperSize="9" orientation="landscape" horizontalDpi="4294967294" verticalDpi="4294967294"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92D050"/>
  </sheetPr>
  <dimension ref="A1:L24"/>
  <sheetViews>
    <sheetView workbookViewId="0">
      <selection sqref="A1:B1"/>
    </sheetView>
  </sheetViews>
  <sheetFormatPr defaultColWidth="10" defaultRowHeight="15.75"/>
  <cols>
    <col min="1" max="1" width="3.7109375" style="2" bestFit="1" customWidth="1"/>
    <col min="2" max="2" width="62.5703125" style="2" customWidth="1"/>
    <col min="3" max="3" width="6.5703125" style="2" customWidth="1"/>
    <col min="4" max="4" width="5.85546875" style="2" customWidth="1"/>
    <col min="5" max="5" width="10.5703125" style="2" customWidth="1"/>
    <col min="6" max="6" width="7.28515625" style="2" customWidth="1"/>
    <col min="7" max="7" width="6.7109375" style="2" customWidth="1"/>
    <col min="8" max="8" width="8" style="2" customWidth="1"/>
    <col min="9" max="9" width="7.7109375" style="2" customWidth="1"/>
    <col min="10" max="10" width="8.140625" style="2" customWidth="1"/>
    <col min="11" max="11" width="5.7109375" style="2" customWidth="1"/>
    <col min="12" max="12" width="7.7109375" style="2" customWidth="1"/>
    <col min="13" max="16384" width="10" style="2"/>
  </cols>
  <sheetData>
    <row r="1" spans="1:12">
      <c r="A1" s="1734" t="s">
        <v>3</v>
      </c>
      <c r="B1" s="1734"/>
      <c r="C1" s="1295"/>
    </row>
    <row r="2" spans="1:12" s="931" customFormat="1" ht="18.75" customHeight="1">
      <c r="A2" s="1830"/>
      <c r="B2" s="632" t="s">
        <v>752</v>
      </c>
      <c r="C2" s="632"/>
      <c r="D2" s="632"/>
      <c r="E2" s="632"/>
      <c r="F2" s="632"/>
      <c r="G2" s="632"/>
      <c r="H2" s="632"/>
      <c r="I2" s="632"/>
      <c r="J2" s="632"/>
      <c r="K2" s="632"/>
      <c r="L2" s="632"/>
    </row>
    <row r="3" spans="1:12" s="931" customFormat="1" ht="16.5" customHeight="1" thickBot="1">
      <c r="A3" s="1830"/>
      <c r="B3" s="229" t="s">
        <v>2</v>
      </c>
      <c r="C3" s="1"/>
      <c r="D3" s="1"/>
      <c r="E3" s="1"/>
      <c r="F3" s="1"/>
      <c r="G3" s="1"/>
      <c r="H3" s="1"/>
      <c r="I3" s="1"/>
      <c r="J3" s="1"/>
      <c r="K3" s="1"/>
      <c r="L3" s="1"/>
    </row>
    <row r="4" spans="1:12" ht="20.25" customHeight="1" thickBot="1">
      <c r="A4" s="1830"/>
      <c r="B4" s="1834" t="s">
        <v>376</v>
      </c>
      <c r="C4" s="1755" t="s">
        <v>377</v>
      </c>
      <c r="D4" s="1755"/>
      <c r="E4" s="1755"/>
      <c r="F4" s="1755"/>
      <c r="G4" s="1755"/>
      <c r="H4" s="1755"/>
      <c r="I4" s="1755"/>
      <c r="J4" s="1755"/>
      <c r="K4" s="1755"/>
      <c r="L4" s="1756"/>
    </row>
    <row r="5" spans="1:12" s="698" customFormat="1" ht="129" customHeight="1" thickBot="1">
      <c r="A5" s="1830"/>
      <c r="B5" s="1835"/>
      <c r="C5" s="1141" t="s">
        <v>378</v>
      </c>
      <c r="D5" s="1142" t="s">
        <v>379</v>
      </c>
      <c r="E5" s="1142" t="s">
        <v>380</v>
      </c>
      <c r="F5" s="1142" t="s">
        <v>381</v>
      </c>
      <c r="G5" s="1142" t="s">
        <v>382</v>
      </c>
      <c r="H5" s="1142" t="s">
        <v>383</v>
      </c>
      <c r="I5" s="1142" t="s">
        <v>384</v>
      </c>
      <c r="J5" s="1142" t="s">
        <v>385</v>
      </c>
      <c r="K5" s="1142" t="s">
        <v>386</v>
      </c>
      <c r="L5" s="1150" t="s">
        <v>285</v>
      </c>
    </row>
    <row r="6" spans="1:12" ht="20.100000000000001" customHeight="1">
      <c r="A6" s="1830"/>
      <c r="B6" s="1151" t="s">
        <v>387</v>
      </c>
      <c r="C6" s="1152">
        <v>15</v>
      </c>
      <c r="D6" s="1152">
        <v>9</v>
      </c>
      <c r="E6" s="1152">
        <v>10</v>
      </c>
      <c r="F6" s="1152">
        <v>0</v>
      </c>
      <c r="G6" s="1152">
        <v>0</v>
      </c>
      <c r="H6" s="1152">
        <v>0</v>
      </c>
      <c r="I6" s="1152">
        <v>0</v>
      </c>
      <c r="J6" s="1152">
        <v>1</v>
      </c>
      <c r="K6" s="1152">
        <v>32</v>
      </c>
      <c r="L6" s="1153">
        <f>SUM(C6:K6)</f>
        <v>67</v>
      </c>
    </row>
    <row r="7" spans="1:12" ht="15.75" customHeight="1">
      <c r="A7" s="1830"/>
      <c r="B7" s="1154" t="s">
        <v>388</v>
      </c>
      <c r="C7" s="1152">
        <v>0</v>
      </c>
      <c r="D7" s="1152">
        <v>1</v>
      </c>
      <c r="E7" s="1152">
        <v>0</v>
      </c>
      <c r="F7" s="1152">
        <v>0</v>
      </c>
      <c r="G7" s="1152">
        <v>0</v>
      </c>
      <c r="H7" s="1152">
        <v>0</v>
      </c>
      <c r="I7" s="1152">
        <v>0</v>
      </c>
      <c r="J7" s="1152">
        <v>0</v>
      </c>
      <c r="K7" s="1152">
        <v>0</v>
      </c>
      <c r="L7" s="1153">
        <f t="shared" ref="L7:L23" si="0">SUM(C7:K7)</f>
        <v>1</v>
      </c>
    </row>
    <row r="8" spans="1:12" ht="17.25" customHeight="1">
      <c r="A8" s="1830"/>
      <c r="B8" s="1154" t="s">
        <v>389</v>
      </c>
      <c r="C8" s="1152">
        <v>0</v>
      </c>
      <c r="D8" s="1152">
        <v>0</v>
      </c>
      <c r="E8" s="1152">
        <v>0</v>
      </c>
      <c r="F8" s="1152">
        <v>0</v>
      </c>
      <c r="G8" s="1152">
        <v>0</v>
      </c>
      <c r="H8" s="1152">
        <v>0</v>
      </c>
      <c r="I8" s="1152">
        <v>0</v>
      </c>
      <c r="J8" s="1152">
        <v>0</v>
      </c>
      <c r="K8" s="1152">
        <v>0</v>
      </c>
      <c r="L8" s="1153">
        <f t="shared" si="0"/>
        <v>0</v>
      </c>
    </row>
    <row r="9" spans="1:12" ht="20.100000000000001" customHeight="1">
      <c r="A9" s="1830"/>
      <c r="B9" s="1154" t="s">
        <v>390</v>
      </c>
      <c r="C9" s="1152">
        <v>46</v>
      </c>
      <c r="D9" s="1152">
        <v>26</v>
      </c>
      <c r="E9" s="1152">
        <v>15</v>
      </c>
      <c r="F9" s="1152">
        <v>6</v>
      </c>
      <c r="G9" s="1152">
        <v>9</v>
      </c>
      <c r="H9" s="1152">
        <v>0</v>
      </c>
      <c r="I9" s="1152">
        <v>0</v>
      </c>
      <c r="J9" s="1152">
        <v>2</v>
      </c>
      <c r="K9" s="1152">
        <v>84</v>
      </c>
      <c r="L9" s="1153">
        <f t="shared" si="0"/>
        <v>188</v>
      </c>
    </row>
    <row r="10" spans="1:12" ht="20.100000000000001" customHeight="1">
      <c r="A10" s="1830"/>
      <c r="B10" s="1154" t="s">
        <v>391</v>
      </c>
      <c r="C10" s="1152">
        <v>2</v>
      </c>
      <c r="D10" s="1152">
        <v>0</v>
      </c>
      <c r="E10" s="1152">
        <v>1</v>
      </c>
      <c r="F10" s="1152">
        <v>0</v>
      </c>
      <c r="G10" s="1152">
        <v>0</v>
      </c>
      <c r="H10" s="1152">
        <v>0</v>
      </c>
      <c r="I10" s="1152">
        <v>0</v>
      </c>
      <c r="J10" s="1152">
        <v>0</v>
      </c>
      <c r="K10" s="1152">
        <v>0</v>
      </c>
      <c r="L10" s="1153">
        <f t="shared" si="0"/>
        <v>3</v>
      </c>
    </row>
    <row r="11" spans="1:12" ht="20.100000000000001" customHeight="1">
      <c r="A11" s="1830"/>
      <c r="B11" s="1154" t="s">
        <v>392</v>
      </c>
      <c r="C11" s="1152">
        <v>53</v>
      </c>
      <c r="D11" s="1152">
        <v>37</v>
      </c>
      <c r="E11" s="1152">
        <v>24</v>
      </c>
      <c r="F11" s="1152">
        <v>12</v>
      </c>
      <c r="G11" s="1152">
        <v>5</v>
      </c>
      <c r="H11" s="1152">
        <v>1</v>
      </c>
      <c r="I11" s="1152">
        <v>0</v>
      </c>
      <c r="J11" s="1152">
        <v>3</v>
      </c>
      <c r="K11" s="1152">
        <v>37</v>
      </c>
      <c r="L11" s="1153">
        <f t="shared" si="0"/>
        <v>172</v>
      </c>
    </row>
    <row r="12" spans="1:12" ht="30">
      <c r="A12" s="1830"/>
      <c r="B12" s="1155" t="s">
        <v>393</v>
      </c>
      <c r="C12" s="1152">
        <v>32</v>
      </c>
      <c r="D12" s="1152">
        <v>11</v>
      </c>
      <c r="E12" s="1152">
        <v>9</v>
      </c>
      <c r="F12" s="1152">
        <v>5</v>
      </c>
      <c r="G12" s="1152">
        <v>2</v>
      </c>
      <c r="H12" s="1152">
        <v>1</v>
      </c>
      <c r="I12" s="1152">
        <v>0</v>
      </c>
      <c r="J12" s="1152">
        <v>0</v>
      </c>
      <c r="K12" s="1152">
        <v>34</v>
      </c>
      <c r="L12" s="1153">
        <f t="shared" si="0"/>
        <v>94</v>
      </c>
    </row>
    <row r="13" spans="1:12" ht="20.100000000000001" customHeight="1">
      <c r="A13" s="1830"/>
      <c r="B13" s="1154" t="s">
        <v>394</v>
      </c>
      <c r="C13" s="1152">
        <v>11</v>
      </c>
      <c r="D13" s="1152">
        <v>1</v>
      </c>
      <c r="E13" s="1152">
        <v>2</v>
      </c>
      <c r="F13" s="1152">
        <v>0</v>
      </c>
      <c r="G13" s="1152">
        <v>1</v>
      </c>
      <c r="H13" s="1152">
        <v>0</v>
      </c>
      <c r="I13" s="1152">
        <v>0</v>
      </c>
      <c r="J13" s="1152">
        <v>0</v>
      </c>
      <c r="K13" s="1152">
        <v>6</v>
      </c>
      <c r="L13" s="1153">
        <f t="shared" si="0"/>
        <v>21</v>
      </c>
    </row>
    <row r="14" spans="1:12" ht="20.100000000000001" customHeight="1">
      <c r="A14" s="1830"/>
      <c r="B14" s="1156" t="s">
        <v>395</v>
      </c>
      <c r="C14" s="1152">
        <v>40</v>
      </c>
      <c r="D14" s="1152">
        <v>26</v>
      </c>
      <c r="E14" s="1152">
        <v>15</v>
      </c>
      <c r="F14" s="1152">
        <v>1</v>
      </c>
      <c r="G14" s="1152">
        <v>3</v>
      </c>
      <c r="H14" s="1152">
        <v>1</v>
      </c>
      <c r="I14" s="1152">
        <v>0</v>
      </c>
      <c r="J14" s="1152">
        <v>0</v>
      </c>
      <c r="K14" s="1152">
        <v>71</v>
      </c>
      <c r="L14" s="1153">
        <f t="shared" si="0"/>
        <v>157</v>
      </c>
    </row>
    <row r="15" spans="1:12" ht="20.100000000000001" customHeight="1">
      <c r="A15" s="1830"/>
      <c r="B15" s="1154" t="s">
        <v>396</v>
      </c>
      <c r="C15" s="1152">
        <v>0</v>
      </c>
      <c r="D15" s="1152">
        <v>1</v>
      </c>
      <c r="E15" s="1152">
        <v>0</v>
      </c>
      <c r="F15" s="1152">
        <v>0</v>
      </c>
      <c r="G15" s="1152">
        <v>0</v>
      </c>
      <c r="H15" s="1152">
        <v>0</v>
      </c>
      <c r="I15" s="1152">
        <v>0</v>
      </c>
      <c r="J15" s="1152">
        <v>0</v>
      </c>
      <c r="K15" s="1152">
        <v>1</v>
      </c>
      <c r="L15" s="1153">
        <f t="shared" si="0"/>
        <v>2</v>
      </c>
    </row>
    <row r="16" spans="1:12" ht="18" customHeight="1">
      <c r="A16" s="1830"/>
      <c r="B16" s="1156" t="s">
        <v>397</v>
      </c>
      <c r="C16" s="1152">
        <v>9</v>
      </c>
      <c r="D16" s="1152">
        <v>4</v>
      </c>
      <c r="E16" s="1152">
        <v>1</v>
      </c>
      <c r="F16" s="1152">
        <v>1</v>
      </c>
      <c r="G16" s="1152">
        <v>0</v>
      </c>
      <c r="H16" s="1152">
        <v>0</v>
      </c>
      <c r="I16" s="1152">
        <v>0</v>
      </c>
      <c r="J16" s="1152">
        <v>0</v>
      </c>
      <c r="K16" s="1152">
        <v>7</v>
      </c>
      <c r="L16" s="1153">
        <f t="shared" si="0"/>
        <v>22</v>
      </c>
    </row>
    <row r="17" spans="1:12" ht="20.100000000000001" customHeight="1">
      <c r="A17" s="1830"/>
      <c r="B17" s="1156" t="s">
        <v>398</v>
      </c>
      <c r="C17" s="1152">
        <v>0</v>
      </c>
      <c r="D17" s="1152">
        <v>0</v>
      </c>
      <c r="E17" s="1152">
        <v>0</v>
      </c>
      <c r="F17" s="1152">
        <v>0</v>
      </c>
      <c r="G17" s="1152">
        <v>0</v>
      </c>
      <c r="H17" s="1152">
        <v>0</v>
      </c>
      <c r="I17" s="1152">
        <v>0</v>
      </c>
      <c r="J17" s="1152">
        <v>0</v>
      </c>
      <c r="K17" s="1152">
        <v>0</v>
      </c>
      <c r="L17" s="1153">
        <f t="shared" si="0"/>
        <v>0</v>
      </c>
    </row>
    <row r="18" spans="1:12" ht="18" customHeight="1">
      <c r="A18" s="1830"/>
      <c r="B18" s="1154" t="s">
        <v>399</v>
      </c>
      <c r="C18" s="1152">
        <v>1</v>
      </c>
      <c r="D18" s="1152">
        <v>0</v>
      </c>
      <c r="E18" s="1152">
        <v>0</v>
      </c>
      <c r="F18" s="1152">
        <v>0</v>
      </c>
      <c r="G18" s="1152">
        <v>0</v>
      </c>
      <c r="H18" s="1152">
        <v>0</v>
      </c>
      <c r="I18" s="1152">
        <v>0</v>
      </c>
      <c r="J18" s="1152">
        <v>0</v>
      </c>
      <c r="K18" s="1152">
        <v>1</v>
      </c>
      <c r="L18" s="1153">
        <f t="shared" si="0"/>
        <v>2</v>
      </c>
    </row>
    <row r="19" spans="1:12" ht="17.25" customHeight="1">
      <c r="A19" s="1830"/>
      <c r="B19" s="1156" t="s">
        <v>400</v>
      </c>
      <c r="C19" s="1152">
        <v>1</v>
      </c>
      <c r="D19" s="1152">
        <v>0</v>
      </c>
      <c r="E19" s="1152">
        <v>0</v>
      </c>
      <c r="F19" s="1152">
        <v>0</v>
      </c>
      <c r="G19" s="1152">
        <v>0</v>
      </c>
      <c r="H19" s="1152">
        <v>0</v>
      </c>
      <c r="I19" s="1152">
        <v>0</v>
      </c>
      <c r="J19" s="1152">
        <v>0</v>
      </c>
      <c r="K19" s="1152">
        <v>0</v>
      </c>
      <c r="L19" s="1153">
        <f t="shared" si="0"/>
        <v>1</v>
      </c>
    </row>
    <row r="20" spans="1:12" ht="18" customHeight="1">
      <c r="A20" s="1830"/>
      <c r="B20" s="1156" t="s">
        <v>401</v>
      </c>
      <c r="C20" s="1152">
        <v>7</v>
      </c>
      <c r="D20" s="1152">
        <v>2</v>
      </c>
      <c r="E20" s="1152">
        <v>2</v>
      </c>
      <c r="F20" s="1152">
        <v>0</v>
      </c>
      <c r="G20" s="1152">
        <v>0</v>
      </c>
      <c r="H20" s="1152">
        <v>1</v>
      </c>
      <c r="I20" s="1152">
        <v>0</v>
      </c>
      <c r="J20" s="1152">
        <v>0</v>
      </c>
      <c r="K20" s="1152">
        <v>3</v>
      </c>
      <c r="L20" s="1153">
        <f t="shared" si="0"/>
        <v>15</v>
      </c>
    </row>
    <row r="21" spans="1:12" ht="20.100000000000001" customHeight="1">
      <c r="A21" s="1830"/>
      <c r="B21" s="1156" t="s">
        <v>402</v>
      </c>
      <c r="C21" s="1152">
        <v>0</v>
      </c>
      <c r="D21" s="1152">
        <v>1</v>
      </c>
      <c r="E21" s="1152">
        <v>0</v>
      </c>
      <c r="F21" s="1152">
        <v>0</v>
      </c>
      <c r="G21" s="1152">
        <v>1</v>
      </c>
      <c r="H21" s="1152">
        <v>0</v>
      </c>
      <c r="I21" s="1152">
        <v>0</v>
      </c>
      <c r="J21" s="1152">
        <v>0</v>
      </c>
      <c r="K21" s="1152">
        <v>2</v>
      </c>
      <c r="L21" s="1153">
        <f t="shared" si="0"/>
        <v>4</v>
      </c>
    </row>
    <row r="22" spans="1:12" ht="20.100000000000001" customHeight="1" thickBot="1">
      <c r="A22" s="1830"/>
      <c r="B22" s="1157" t="s">
        <v>403</v>
      </c>
      <c r="C22" s="1158">
        <v>0</v>
      </c>
      <c r="D22" s="1158">
        <v>0</v>
      </c>
      <c r="E22" s="1158">
        <v>0</v>
      </c>
      <c r="F22" s="1158">
        <v>0</v>
      </c>
      <c r="G22" s="1158">
        <v>0</v>
      </c>
      <c r="H22" s="1158">
        <v>0</v>
      </c>
      <c r="I22" s="1158">
        <v>0</v>
      </c>
      <c r="J22" s="1158">
        <v>0</v>
      </c>
      <c r="K22" s="1158">
        <v>0</v>
      </c>
      <c r="L22" s="1707">
        <f t="shared" si="0"/>
        <v>0</v>
      </c>
    </row>
    <row r="23" spans="1:12" ht="20.100000000000001" customHeight="1" thickTop="1" thickBot="1">
      <c r="A23" s="1830"/>
      <c r="B23" s="930" t="s">
        <v>404</v>
      </c>
      <c r="C23" s="1314">
        <f>SUM(C6:C22)</f>
        <v>217</v>
      </c>
      <c r="D23" s="1314">
        <f t="shared" ref="D23:K23" si="1">SUM(D6:D22)</f>
        <v>119</v>
      </c>
      <c r="E23" s="1314">
        <f t="shared" si="1"/>
        <v>79</v>
      </c>
      <c r="F23" s="1314">
        <f t="shared" si="1"/>
        <v>25</v>
      </c>
      <c r="G23" s="1314">
        <f t="shared" si="1"/>
        <v>21</v>
      </c>
      <c r="H23" s="1314">
        <f t="shared" si="1"/>
        <v>4</v>
      </c>
      <c r="I23" s="1314">
        <f t="shared" si="1"/>
        <v>0</v>
      </c>
      <c r="J23" s="1314">
        <f t="shared" si="1"/>
        <v>6</v>
      </c>
      <c r="K23" s="1314">
        <f t="shared" si="1"/>
        <v>278</v>
      </c>
      <c r="L23" s="1506">
        <f t="shared" si="0"/>
        <v>749</v>
      </c>
    </row>
    <row r="24" spans="1:12" ht="16.5" thickTop="1">
      <c r="B24" s="1"/>
      <c r="C24" s="1148"/>
      <c r="D24" s="1148"/>
      <c r="E24" s="1148"/>
      <c r="F24" s="1148"/>
      <c r="G24" s="1148"/>
      <c r="H24" s="1148"/>
      <c r="I24" s="1148"/>
      <c r="J24" s="1148"/>
      <c r="K24" s="1148"/>
      <c r="L24" s="1148"/>
    </row>
  </sheetData>
  <mergeCells count="4">
    <mergeCell ref="A1:B1"/>
    <mergeCell ref="A2:A23"/>
    <mergeCell ref="B4:B5"/>
    <mergeCell ref="C4:L4"/>
  </mergeCells>
  <hyperlinks>
    <hyperlink ref="A1:B1" location="CONTENTS!A1" display="Back to contents" xr:uid="{00000000-0004-0000-3600-000000000000}"/>
  </hyperlinks>
  <pageMargins left="0.4" right="0.4" top="0.4" bottom="0.33" header="0.25" footer="0.16"/>
  <pageSetup paperSize="9" orientation="landscape" horizontalDpi="4294967294" verticalDpi="4294967294"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sheetPr>
  <dimension ref="A1:M54"/>
  <sheetViews>
    <sheetView zoomScaleNormal="100" workbookViewId="0">
      <selection sqref="A1:B1"/>
    </sheetView>
  </sheetViews>
  <sheetFormatPr defaultColWidth="8.85546875" defaultRowHeight="15.75"/>
  <cols>
    <col min="1" max="1" width="3.5703125" style="1161" customWidth="1"/>
    <col min="2" max="2" width="54.140625" style="1161" customWidth="1"/>
    <col min="3" max="12" width="7.5703125" style="1161" customWidth="1"/>
    <col min="13" max="13" width="7.28515625" style="1161" customWidth="1"/>
    <col min="14" max="16384" width="8.85546875" style="1161"/>
  </cols>
  <sheetData>
    <row r="1" spans="1:13">
      <c r="A1" s="1734" t="s">
        <v>3</v>
      </c>
      <c r="B1" s="1734"/>
      <c r="C1" s="1295"/>
    </row>
    <row r="2" spans="1:13" ht="20.25" customHeight="1">
      <c r="A2" s="1836"/>
      <c r="B2" s="632" t="s">
        <v>757</v>
      </c>
      <c r="C2" s="632"/>
      <c r="D2" s="632"/>
      <c r="E2" s="632"/>
      <c r="F2" s="632"/>
      <c r="G2" s="632"/>
      <c r="H2" s="632"/>
      <c r="I2" s="632"/>
      <c r="J2" s="632"/>
      <c r="K2" s="632"/>
      <c r="L2" s="632"/>
      <c r="M2" s="632"/>
    </row>
    <row r="3" spans="1:13" ht="16.5" thickBot="1">
      <c r="A3" s="1836"/>
      <c r="B3" s="1162" t="s">
        <v>0</v>
      </c>
      <c r="C3" s="1163"/>
      <c r="D3" s="1163"/>
      <c r="E3" s="1163"/>
      <c r="F3" s="1163"/>
      <c r="G3" s="1163"/>
      <c r="H3" s="1163"/>
      <c r="I3" s="1163"/>
      <c r="J3" s="1163"/>
      <c r="K3" s="1163"/>
      <c r="L3" s="1163"/>
      <c r="M3" s="1163"/>
    </row>
    <row r="4" spans="1:13" s="1165" customFormat="1" ht="29.25" customHeight="1" thickBot="1">
      <c r="A4" s="1836"/>
      <c r="B4" s="1837" t="s">
        <v>376</v>
      </c>
      <c r="C4" s="1200" t="s">
        <v>405</v>
      </c>
      <c r="D4" s="1201"/>
      <c r="E4" s="1201"/>
      <c r="F4" s="1201"/>
      <c r="G4" s="1202"/>
      <c r="H4" s="1202"/>
      <c r="I4" s="1200" t="s">
        <v>406</v>
      </c>
      <c r="J4" s="1202"/>
      <c r="K4" s="1203"/>
      <c r="L4" s="1202"/>
      <c r="M4" s="1164"/>
    </row>
    <row r="5" spans="1:13" ht="101.25" customHeight="1" thickBot="1">
      <c r="A5" s="1836"/>
      <c r="B5" s="1838"/>
      <c r="C5" s="1166" t="s">
        <v>407</v>
      </c>
      <c r="D5" s="1167" t="s">
        <v>408</v>
      </c>
      <c r="E5" s="1167" t="s">
        <v>409</v>
      </c>
      <c r="F5" s="1167" t="s">
        <v>410</v>
      </c>
      <c r="G5" s="1168" t="s">
        <v>411</v>
      </c>
      <c r="H5" s="1169" t="s">
        <v>285</v>
      </c>
      <c r="I5" s="1168" t="s">
        <v>412</v>
      </c>
      <c r="J5" s="1167" t="s">
        <v>413</v>
      </c>
      <c r="K5" s="1168" t="s">
        <v>414</v>
      </c>
      <c r="L5" s="1204" t="s">
        <v>285</v>
      </c>
      <c r="M5" s="1205" t="s">
        <v>285</v>
      </c>
    </row>
    <row r="6" spans="1:13" ht="17.25" customHeight="1">
      <c r="A6" s="1836"/>
      <c r="B6" s="1170" t="s">
        <v>387</v>
      </c>
      <c r="C6" s="1207">
        <v>5</v>
      </c>
      <c r="D6" s="1172">
        <v>14</v>
      </c>
      <c r="E6" s="1172">
        <v>9</v>
      </c>
      <c r="F6" s="1172">
        <v>2</v>
      </c>
      <c r="G6" s="1173">
        <v>33</v>
      </c>
      <c r="H6" s="1174">
        <f>SUM(C6:G6)</f>
        <v>63</v>
      </c>
      <c r="I6" s="1175">
        <v>0</v>
      </c>
      <c r="J6" s="1175">
        <v>0</v>
      </c>
      <c r="K6" s="1175">
        <v>0</v>
      </c>
      <c r="L6" s="1177">
        <f>SUM(I6:K6)</f>
        <v>0</v>
      </c>
      <c r="M6" s="1178">
        <f>H6+L6</f>
        <v>63</v>
      </c>
    </row>
    <row r="7" spans="1:13" ht="17.25" customHeight="1">
      <c r="A7" s="1836"/>
      <c r="B7" s="1179" t="s">
        <v>388</v>
      </c>
      <c r="C7" s="1185">
        <v>0</v>
      </c>
      <c r="D7" s="1183">
        <v>0</v>
      </c>
      <c r="E7" s="1180">
        <v>0</v>
      </c>
      <c r="F7" s="1182">
        <v>0</v>
      </c>
      <c r="G7" s="1182">
        <v>1</v>
      </c>
      <c r="H7" s="1174">
        <f t="shared" ref="H7:H22" si="0">SUM(C7:G7)</f>
        <v>1</v>
      </c>
      <c r="I7" s="1175">
        <v>0</v>
      </c>
      <c r="J7" s="1175">
        <v>0</v>
      </c>
      <c r="K7" s="1175">
        <v>0</v>
      </c>
      <c r="L7" s="1177">
        <f t="shared" ref="L7:L22" si="1">SUM(I7:K7)</f>
        <v>0</v>
      </c>
      <c r="M7" s="1184">
        <f>H7+L7</f>
        <v>1</v>
      </c>
    </row>
    <row r="8" spans="1:13" ht="17.25" customHeight="1">
      <c r="A8" s="1836"/>
      <c r="B8" s="1179" t="s">
        <v>389</v>
      </c>
      <c r="C8" s="1185">
        <v>0</v>
      </c>
      <c r="D8" s="1183">
        <v>0</v>
      </c>
      <c r="E8" s="1180">
        <v>0</v>
      </c>
      <c r="F8" s="1182">
        <v>0</v>
      </c>
      <c r="G8" s="1182">
        <v>0</v>
      </c>
      <c r="H8" s="1174">
        <f t="shared" si="0"/>
        <v>0</v>
      </c>
      <c r="I8" s="1175">
        <v>0</v>
      </c>
      <c r="J8" s="1175">
        <v>0</v>
      </c>
      <c r="K8" s="1175">
        <v>0</v>
      </c>
      <c r="L8" s="1177">
        <f t="shared" si="1"/>
        <v>0</v>
      </c>
      <c r="M8" s="1184">
        <f t="shared" ref="M8:M22" si="2">H8+L8</f>
        <v>0</v>
      </c>
    </row>
    <row r="9" spans="1:13" ht="18" customHeight="1">
      <c r="A9" s="1836"/>
      <c r="B9" s="1179" t="s">
        <v>390</v>
      </c>
      <c r="C9" s="1171">
        <v>6</v>
      </c>
      <c r="D9" s="1180">
        <v>31</v>
      </c>
      <c r="E9" s="1180">
        <v>7</v>
      </c>
      <c r="F9" s="1180">
        <v>3</v>
      </c>
      <c r="G9" s="1181">
        <v>106</v>
      </c>
      <c r="H9" s="1174">
        <f t="shared" si="0"/>
        <v>153</v>
      </c>
      <c r="I9" s="1175">
        <v>0</v>
      </c>
      <c r="J9" s="1175">
        <v>0</v>
      </c>
      <c r="K9" s="1175">
        <v>0</v>
      </c>
      <c r="L9" s="1177">
        <f t="shared" si="1"/>
        <v>0</v>
      </c>
      <c r="M9" s="1184">
        <f t="shared" si="2"/>
        <v>153</v>
      </c>
    </row>
    <row r="10" spans="1:13" ht="16.5" customHeight="1">
      <c r="A10" s="1836"/>
      <c r="B10" s="1179" t="s">
        <v>391</v>
      </c>
      <c r="C10" s="1185">
        <v>0</v>
      </c>
      <c r="D10" s="1180">
        <v>0</v>
      </c>
      <c r="E10" s="1180">
        <v>0</v>
      </c>
      <c r="F10" s="1182">
        <v>0</v>
      </c>
      <c r="G10" s="1181">
        <v>3</v>
      </c>
      <c r="H10" s="1174">
        <f t="shared" si="0"/>
        <v>3</v>
      </c>
      <c r="I10" s="1175">
        <v>0</v>
      </c>
      <c r="J10" s="1175">
        <v>0</v>
      </c>
      <c r="K10" s="1175">
        <v>0</v>
      </c>
      <c r="L10" s="1177">
        <f t="shared" si="1"/>
        <v>0</v>
      </c>
      <c r="M10" s="1184">
        <f t="shared" si="2"/>
        <v>3</v>
      </c>
    </row>
    <row r="11" spans="1:13" ht="15" customHeight="1">
      <c r="A11" s="1836"/>
      <c r="B11" s="1179" t="s">
        <v>392</v>
      </c>
      <c r="C11" s="1185">
        <v>4</v>
      </c>
      <c r="D11" s="1180">
        <v>31</v>
      </c>
      <c r="E11" s="1180">
        <v>10</v>
      </c>
      <c r="F11" s="1182">
        <v>3</v>
      </c>
      <c r="G11" s="1181">
        <v>122</v>
      </c>
      <c r="H11" s="1174">
        <f t="shared" si="0"/>
        <v>170</v>
      </c>
      <c r="I11" s="1175">
        <v>0</v>
      </c>
      <c r="J11" s="1175">
        <v>0</v>
      </c>
      <c r="K11" s="1175">
        <v>0</v>
      </c>
      <c r="L11" s="1177">
        <f t="shared" si="1"/>
        <v>0</v>
      </c>
      <c r="M11" s="1184">
        <f t="shared" si="2"/>
        <v>170</v>
      </c>
    </row>
    <row r="12" spans="1:13" ht="30" customHeight="1">
      <c r="A12" s="1836"/>
      <c r="B12" s="1186" t="s">
        <v>415</v>
      </c>
      <c r="C12" s="1171">
        <v>3</v>
      </c>
      <c r="D12" s="1180">
        <v>6</v>
      </c>
      <c r="E12" s="1180">
        <v>4</v>
      </c>
      <c r="F12" s="1180">
        <v>4</v>
      </c>
      <c r="G12" s="1181">
        <v>58</v>
      </c>
      <c r="H12" s="1174">
        <f t="shared" si="0"/>
        <v>75</v>
      </c>
      <c r="I12" s="1175">
        <v>0</v>
      </c>
      <c r="J12" s="1175">
        <v>0</v>
      </c>
      <c r="K12" s="1175">
        <v>0</v>
      </c>
      <c r="L12" s="1177">
        <f t="shared" si="1"/>
        <v>0</v>
      </c>
      <c r="M12" s="1184">
        <f t="shared" si="2"/>
        <v>75</v>
      </c>
    </row>
    <row r="13" spans="1:13" ht="15" customHeight="1">
      <c r="A13" s="1836"/>
      <c r="B13" s="1179" t="s">
        <v>394</v>
      </c>
      <c r="C13" s="1171">
        <v>0</v>
      </c>
      <c r="D13" s="1180">
        <v>1</v>
      </c>
      <c r="E13" s="1180">
        <v>0</v>
      </c>
      <c r="F13" s="1180">
        <v>0</v>
      </c>
      <c r="G13" s="1181">
        <v>8</v>
      </c>
      <c r="H13" s="1174">
        <f t="shared" si="0"/>
        <v>9</v>
      </c>
      <c r="I13" s="1175">
        <v>0</v>
      </c>
      <c r="J13" s="1175">
        <v>0</v>
      </c>
      <c r="K13" s="1175">
        <v>0</v>
      </c>
      <c r="L13" s="1177">
        <f t="shared" si="1"/>
        <v>0</v>
      </c>
      <c r="M13" s="1184">
        <f t="shared" si="2"/>
        <v>9</v>
      </c>
    </row>
    <row r="14" spans="1:13" ht="20.100000000000001" customHeight="1">
      <c r="A14" s="1836"/>
      <c r="B14" s="1179" t="s">
        <v>395</v>
      </c>
      <c r="C14" s="1171">
        <v>1</v>
      </c>
      <c r="D14" s="1180">
        <v>5</v>
      </c>
      <c r="E14" s="1180">
        <v>5</v>
      </c>
      <c r="F14" s="1180">
        <v>1</v>
      </c>
      <c r="G14" s="1181">
        <v>137</v>
      </c>
      <c r="H14" s="1174">
        <f t="shared" si="0"/>
        <v>149</v>
      </c>
      <c r="I14" s="1175">
        <v>0</v>
      </c>
      <c r="J14" s="1175">
        <v>0</v>
      </c>
      <c r="K14" s="1175">
        <v>1</v>
      </c>
      <c r="L14" s="1177">
        <f t="shared" si="1"/>
        <v>1</v>
      </c>
      <c r="M14" s="1184">
        <f t="shared" si="2"/>
        <v>150</v>
      </c>
    </row>
    <row r="15" spans="1:13" ht="20.100000000000001" customHeight="1">
      <c r="A15" s="1836"/>
      <c r="B15" s="1179" t="s">
        <v>396</v>
      </c>
      <c r="C15" s="1171">
        <v>0</v>
      </c>
      <c r="D15" s="1180">
        <v>0</v>
      </c>
      <c r="E15" s="1180">
        <v>0</v>
      </c>
      <c r="F15" s="1180">
        <v>0</v>
      </c>
      <c r="G15" s="1181">
        <v>1</v>
      </c>
      <c r="H15" s="1174">
        <f t="shared" si="0"/>
        <v>1</v>
      </c>
      <c r="I15" s="1175">
        <v>0</v>
      </c>
      <c r="J15" s="1175">
        <v>0</v>
      </c>
      <c r="K15" s="1175">
        <v>0</v>
      </c>
      <c r="L15" s="1177">
        <f t="shared" si="1"/>
        <v>0</v>
      </c>
      <c r="M15" s="1184">
        <f t="shared" si="2"/>
        <v>1</v>
      </c>
    </row>
    <row r="16" spans="1:13" ht="20.100000000000001" customHeight="1">
      <c r="A16" s="1836"/>
      <c r="B16" s="1186" t="s">
        <v>416</v>
      </c>
      <c r="C16" s="1171">
        <v>0</v>
      </c>
      <c r="D16" s="1180">
        <v>0</v>
      </c>
      <c r="E16" s="1180">
        <v>0</v>
      </c>
      <c r="F16" s="1180">
        <v>1</v>
      </c>
      <c r="G16" s="1181">
        <v>12</v>
      </c>
      <c r="H16" s="1174">
        <f t="shared" si="0"/>
        <v>13</v>
      </c>
      <c r="I16" s="1175">
        <v>0</v>
      </c>
      <c r="J16" s="1175">
        <v>0</v>
      </c>
      <c r="K16" s="1175">
        <v>1</v>
      </c>
      <c r="L16" s="1177">
        <f t="shared" si="1"/>
        <v>1</v>
      </c>
      <c r="M16" s="1184">
        <f t="shared" si="2"/>
        <v>14</v>
      </c>
    </row>
    <row r="17" spans="1:13" ht="30" customHeight="1">
      <c r="A17" s="1836"/>
      <c r="B17" s="1187" t="s">
        <v>398</v>
      </c>
      <c r="C17" s="1185">
        <v>0</v>
      </c>
      <c r="D17" s="1183">
        <v>0</v>
      </c>
      <c r="E17" s="1180">
        <v>0</v>
      </c>
      <c r="F17" s="1182">
        <v>0</v>
      </c>
      <c r="G17" s="1182">
        <v>0</v>
      </c>
      <c r="H17" s="1174">
        <f t="shared" si="0"/>
        <v>0</v>
      </c>
      <c r="I17" s="1175">
        <v>0</v>
      </c>
      <c r="J17" s="1175">
        <v>0</v>
      </c>
      <c r="K17" s="1175">
        <v>0</v>
      </c>
      <c r="L17" s="1177">
        <f t="shared" si="1"/>
        <v>0</v>
      </c>
      <c r="M17" s="1184">
        <f t="shared" si="2"/>
        <v>0</v>
      </c>
    </row>
    <row r="18" spans="1:13" ht="20.100000000000001" customHeight="1">
      <c r="A18" s="1836"/>
      <c r="B18" s="1179" t="s">
        <v>399</v>
      </c>
      <c r="C18" s="1185">
        <v>0</v>
      </c>
      <c r="D18" s="1183">
        <v>0</v>
      </c>
      <c r="E18" s="1180">
        <v>0</v>
      </c>
      <c r="F18" s="1182">
        <v>0</v>
      </c>
      <c r="G18" s="1182">
        <v>1</v>
      </c>
      <c r="H18" s="1174">
        <f t="shared" si="0"/>
        <v>1</v>
      </c>
      <c r="I18" s="1175">
        <v>0</v>
      </c>
      <c r="J18" s="1175">
        <v>0</v>
      </c>
      <c r="K18" s="1175">
        <v>0</v>
      </c>
      <c r="L18" s="1177">
        <f t="shared" si="1"/>
        <v>0</v>
      </c>
      <c r="M18" s="1184">
        <f t="shared" si="2"/>
        <v>1</v>
      </c>
    </row>
    <row r="19" spans="1:13" ht="20.100000000000001" customHeight="1">
      <c r="A19" s="1836"/>
      <c r="B19" s="1186" t="s">
        <v>400</v>
      </c>
      <c r="C19" s="1185">
        <v>0</v>
      </c>
      <c r="D19" s="1183">
        <v>0</v>
      </c>
      <c r="E19" s="1180">
        <v>0</v>
      </c>
      <c r="F19" s="1182">
        <v>0</v>
      </c>
      <c r="G19" s="1182">
        <v>1</v>
      </c>
      <c r="H19" s="1174">
        <f t="shared" si="0"/>
        <v>1</v>
      </c>
      <c r="I19" s="1175">
        <v>0</v>
      </c>
      <c r="J19" s="1175">
        <v>0</v>
      </c>
      <c r="K19" s="1175">
        <v>0</v>
      </c>
      <c r="L19" s="1177">
        <f t="shared" si="1"/>
        <v>0</v>
      </c>
      <c r="M19" s="1184">
        <f t="shared" si="2"/>
        <v>1</v>
      </c>
    </row>
    <row r="20" spans="1:13" ht="20.100000000000001" customHeight="1">
      <c r="A20" s="1836"/>
      <c r="B20" s="1186" t="s">
        <v>401</v>
      </c>
      <c r="C20" s="1171">
        <v>0</v>
      </c>
      <c r="D20" s="1180">
        <v>0</v>
      </c>
      <c r="E20" s="1180">
        <v>0</v>
      </c>
      <c r="F20" s="1180">
        <v>1</v>
      </c>
      <c r="G20" s="1181">
        <v>11</v>
      </c>
      <c r="H20" s="1174">
        <f t="shared" si="0"/>
        <v>12</v>
      </c>
      <c r="I20" s="1175">
        <v>0</v>
      </c>
      <c r="J20" s="1175">
        <v>0</v>
      </c>
      <c r="K20" s="1175">
        <v>0</v>
      </c>
      <c r="L20" s="1177">
        <f t="shared" si="1"/>
        <v>0</v>
      </c>
      <c r="M20" s="1184">
        <f t="shared" si="2"/>
        <v>12</v>
      </c>
    </row>
    <row r="21" spans="1:13" ht="20.100000000000001" customHeight="1">
      <c r="A21" s="1836"/>
      <c r="B21" s="1186" t="s">
        <v>402</v>
      </c>
      <c r="C21" s="1171">
        <v>0</v>
      </c>
      <c r="D21" s="1180">
        <v>0</v>
      </c>
      <c r="E21" s="1180">
        <v>0</v>
      </c>
      <c r="F21" s="1180">
        <v>0</v>
      </c>
      <c r="G21" s="1181">
        <v>4</v>
      </c>
      <c r="H21" s="1174">
        <f t="shared" si="0"/>
        <v>4</v>
      </c>
      <c r="I21" s="1175">
        <v>0</v>
      </c>
      <c r="J21" s="1175">
        <v>0</v>
      </c>
      <c r="K21" s="1175">
        <v>0</v>
      </c>
      <c r="L21" s="1177">
        <f t="shared" si="1"/>
        <v>0</v>
      </c>
      <c r="M21" s="1184">
        <f t="shared" si="2"/>
        <v>4</v>
      </c>
    </row>
    <row r="22" spans="1:13" ht="20.100000000000001" customHeight="1" thickBot="1">
      <c r="A22" s="1836"/>
      <c r="B22" s="1188" t="s">
        <v>417</v>
      </c>
      <c r="C22" s="1185">
        <v>0</v>
      </c>
      <c r="D22" s="1183">
        <v>0</v>
      </c>
      <c r="E22" s="1180">
        <v>0</v>
      </c>
      <c r="F22" s="1182">
        <v>0</v>
      </c>
      <c r="G22" s="1182">
        <v>0</v>
      </c>
      <c r="H22" s="1174">
        <f t="shared" si="0"/>
        <v>0</v>
      </c>
      <c r="I22" s="1175">
        <v>0</v>
      </c>
      <c r="J22" s="1175">
        <v>0</v>
      </c>
      <c r="K22" s="1175">
        <v>0</v>
      </c>
      <c r="L22" s="1177">
        <f t="shared" si="1"/>
        <v>0</v>
      </c>
      <c r="M22" s="1192">
        <f t="shared" si="2"/>
        <v>0</v>
      </c>
    </row>
    <row r="23" spans="1:13" ht="20.100000000000001" customHeight="1" thickTop="1" thickBot="1">
      <c r="A23" s="1836"/>
      <c r="B23" s="1193" t="s">
        <v>285</v>
      </c>
      <c r="C23" s="1194">
        <f>SUM(C6:C22)</f>
        <v>19</v>
      </c>
      <c r="D23" s="1195">
        <f t="shared" ref="D23:K23" si="3">SUM(D6:D22)</f>
        <v>88</v>
      </c>
      <c r="E23" s="1195">
        <f t="shared" si="3"/>
        <v>35</v>
      </c>
      <c r="F23" s="1195">
        <f t="shared" si="3"/>
        <v>15</v>
      </c>
      <c r="G23" s="1708">
        <f t="shared" si="3"/>
        <v>498</v>
      </c>
      <c r="H23" s="1197">
        <f t="shared" si="3"/>
        <v>655</v>
      </c>
      <c r="I23" s="1481">
        <f t="shared" si="3"/>
        <v>0</v>
      </c>
      <c r="J23" s="1195">
        <f t="shared" si="3"/>
        <v>0</v>
      </c>
      <c r="K23" s="1708">
        <f t="shared" si="3"/>
        <v>2</v>
      </c>
      <c r="L23" s="1198">
        <f>SUM(L6:L22)</f>
        <v>2</v>
      </c>
      <c r="M23" s="1709">
        <f>H23+L23</f>
        <v>657</v>
      </c>
    </row>
    <row r="24" spans="1:13" ht="16.5" thickTop="1">
      <c r="H24" s="1165"/>
      <c r="I24" s="1165"/>
    </row>
    <row r="25" spans="1:13">
      <c r="H25" s="1165"/>
      <c r="I25" s="1165"/>
    </row>
    <row r="26" spans="1:13">
      <c r="H26" s="1165"/>
      <c r="I26" s="1165"/>
    </row>
    <row r="27" spans="1:13">
      <c r="H27" s="1165"/>
      <c r="I27" s="1165"/>
    </row>
    <row r="28" spans="1:13">
      <c r="H28" s="1165"/>
      <c r="I28" s="1165"/>
    </row>
    <row r="29" spans="1:13">
      <c r="H29" s="1165"/>
      <c r="I29" s="1165"/>
    </row>
    <row r="30" spans="1:13">
      <c r="H30" s="1165"/>
      <c r="I30" s="1165"/>
    </row>
    <row r="31" spans="1:13">
      <c r="H31" s="1165"/>
      <c r="I31" s="1165"/>
    </row>
    <row r="32" spans="1:13">
      <c r="H32" s="1165"/>
      <c r="I32" s="1165"/>
    </row>
    <row r="33" spans="8:9">
      <c r="H33" s="1165"/>
      <c r="I33" s="1165"/>
    </row>
    <row r="34" spans="8:9">
      <c r="H34" s="1165"/>
      <c r="I34" s="1165"/>
    </row>
    <row r="35" spans="8:9">
      <c r="H35" s="1165"/>
      <c r="I35" s="1165"/>
    </row>
    <row r="36" spans="8:9">
      <c r="H36" s="1165"/>
      <c r="I36" s="1165"/>
    </row>
    <row r="37" spans="8:9">
      <c r="H37" s="1165"/>
      <c r="I37" s="1165"/>
    </row>
    <row r="38" spans="8:9">
      <c r="H38" s="1165"/>
      <c r="I38" s="1165"/>
    </row>
    <row r="39" spans="8:9">
      <c r="H39" s="1165"/>
      <c r="I39" s="1165"/>
    </row>
    <row r="40" spans="8:9">
      <c r="H40" s="1165"/>
      <c r="I40" s="1165"/>
    </row>
    <row r="41" spans="8:9">
      <c r="H41" s="1165"/>
      <c r="I41" s="1165"/>
    </row>
    <row r="42" spans="8:9">
      <c r="H42" s="1165"/>
      <c r="I42" s="1165"/>
    </row>
    <row r="43" spans="8:9">
      <c r="H43" s="1165"/>
      <c r="I43" s="1165"/>
    </row>
    <row r="44" spans="8:9">
      <c r="H44" s="1165"/>
      <c r="I44" s="1165"/>
    </row>
    <row r="45" spans="8:9">
      <c r="H45" s="1165"/>
      <c r="I45" s="1165"/>
    </row>
    <row r="46" spans="8:9">
      <c r="H46" s="1165"/>
      <c r="I46" s="1165"/>
    </row>
    <row r="47" spans="8:9">
      <c r="H47" s="1165"/>
      <c r="I47" s="1165"/>
    </row>
    <row r="48" spans="8:9">
      <c r="H48" s="1165"/>
      <c r="I48" s="1165"/>
    </row>
    <row r="49" spans="8:9">
      <c r="H49" s="1165"/>
      <c r="I49" s="1165"/>
    </row>
    <row r="50" spans="8:9">
      <c r="H50" s="1165"/>
      <c r="I50" s="1165"/>
    </row>
    <row r="51" spans="8:9">
      <c r="H51" s="1165"/>
      <c r="I51" s="1165"/>
    </row>
    <row r="52" spans="8:9">
      <c r="H52" s="1165"/>
      <c r="I52" s="1165"/>
    </row>
    <row r="53" spans="8:9">
      <c r="H53" s="1165"/>
      <c r="I53" s="1165"/>
    </row>
    <row r="54" spans="8:9">
      <c r="H54" s="1165"/>
      <c r="I54" s="1165"/>
    </row>
  </sheetData>
  <mergeCells count="3">
    <mergeCell ref="A1:B1"/>
    <mergeCell ref="A2:A23"/>
    <mergeCell ref="B4:B5"/>
  </mergeCells>
  <hyperlinks>
    <hyperlink ref="A1:B1" location="CONTENTS!A1" display="Back to contents" xr:uid="{00000000-0004-0000-3700-000000000000}"/>
  </hyperlinks>
  <pageMargins left="0.4" right="0.4" top="0.4" bottom="0.4" header="0.25" footer="0.15"/>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sheetPr>
  <dimension ref="A1:M54"/>
  <sheetViews>
    <sheetView workbookViewId="0">
      <selection sqref="A1:B1"/>
    </sheetView>
  </sheetViews>
  <sheetFormatPr defaultColWidth="8.85546875" defaultRowHeight="15.75"/>
  <cols>
    <col min="1" max="1" width="3.5703125" style="1161" customWidth="1"/>
    <col min="2" max="2" width="54.140625" style="1161" customWidth="1"/>
    <col min="3" max="8" width="7.7109375" style="1161" customWidth="1"/>
    <col min="9" max="10" width="7.85546875" style="1161" customWidth="1"/>
    <col min="11" max="11" width="6.28515625" style="1161" customWidth="1"/>
    <col min="12" max="13" width="7.85546875" style="1161" customWidth="1"/>
    <col min="14" max="16384" width="8.85546875" style="1161"/>
  </cols>
  <sheetData>
    <row r="1" spans="1:13">
      <c r="A1" s="1734" t="s">
        <v>3</v>
      </c>
      <c r="B1" s="1734"/>
      <c r="C1" s="1295"/>
    </row>
    <row r="2" spans="1:13" ht="18" customHeight="1">
      <c r="A2" s="1836"/>
      <c r="B2" s="632" t="s">
        <v>753</v>
      </c>
      <c r="C2" s="632"/>
      <c r="D2" s="632"/>
      <c r="E2" s="632"/>
      <c r="F2" s="632"/>
      <c r="G2" s="632"/>
      <c r="H2" s="632"/>
      <c r="I2" s="632"/>
      <c r="J2" s="632"/>
      <c r="K2" s="632"/>
      <c r="L2" s="632"/>
      <c r="M2" s="632"/>
    </row>
    <row r="3" spans="1:13" ht="15" customHeight="1" thickBot="1">
      <c r="A3" s="1836"/>
      <c r="B3" s="1162" t="s">
        <v>1</v>
      </c>
      <c r="D3" s="1199"/>
      <c r="E3" s="1199"/>
      <c r="F3" s="1199"/>
    </row>
    <row r="4" spans="1:13" s="1165" customFormat="1" ht="22.5" customHeight="1" thickBot="1">
      <c r="A4" s="1836"/>
      <c r="B4" s="1837" t="s">
        <v>376</v>
      </c>
      <c r="C4" s="1200" t="s">
        <v>405</v>
      </c>
      <c r="D4" s="1201"/>
      <c r="E4" s="1201"/>
      <c r="F4" s="1201"/>
      <c r="G4" s="1202"/>
      <c r="H4" s="1202"/>
      <c r="I4" s="1200" t="s">
        <v>406</v>
      </c>
      <c r="J4" s="1202"/>
      <c r="K4" s="1203"/>
      <c r="L4" s="1202"/>
      <c r="M4" s="1164"/>
    </row>
    <row r="5" spans="1:13" ht="114" customHeight="1" thickBot="1">
      <c r="A5" s="1836"/>
      <c r="B5" s="1839"/>
      <c r="C5" s="1166" t="s">
        <v>407</v>
      </c>
      <c r="D5" s="1167" t="s">
        <v>408</v>
      </c>
      <c r="E5" s="1167" t="s">
        <v>409</v>
      </c>
      <c r="F5" s="1167" t="s">
        <v>410</v>
      </c>
      <c r="G5" s="1168" t="s">
        <v>411</v>
      </c>
      <c r="H5" s="1169" t="s">
        <v>285</v>
      </c>
      <c r="I5" s="1168" t="s">
        <v>412</v>
      </c>
      <c r="J5" s="1167" t="s">
        <v>413</v>
      </c>
      <c r="K5" s="1168" t="s">
        <v>414</v>
      </c>
      <c r="L5" s="1204" t="s">
        <v>285</v>
      </c>
      <c r="M5" s="1205" t="s">
        <v>285</v>
      </c>
    </row>
    <row r="6" spans="1:13" ht="20.100000000000001" customHeight="1">
      <c r="A6" s="1836"/>
      <c r="B6" s="1206" t="s">
        <v>387</v>
      </c>
      <c r="C6" s="1207">
        <v>1</v>
      </c>
      <c r="D6" s="1172">
        <v>0</v>
      </c>
      <c r="E6" s="1172">
        <v>0</v>
      </c>
      <c r="F6" s="1172">
        <v>0</v>
      </c>
      <c r="G6" s="1173">
        <v>3</v>
      </c>
      <c r="H6" s="1174">
        <f>SUM(C6:G6)</f>
        <v>4</v>
      </c>
      <c r="I6" s="1175">
        <v>0</v>
      </c>
      <c r="J6" s="1175">
        <v>0</v>
      </c>
      <c r="K6" s="1175">
        <v>0</v>
      </c>
      <c r="L6" s="1177">
        <f>SUM(I6:K6)</f>
        <v>0</v>
      </c>
      <c r="M6" s="1178">
        <f>H6+L6</f>
        <v>4</v>
      </c>
    </row>
    <row r="7" spans="1:13" ht="17.25" customHeight="1">
      <c r="A7" s="1836"/>
      <c r="B7" s="1208" t="s">
        <v>388</v>
      </c>
      <c r="C7" s="1185">
        <v>0</v>
      </c>
      <c r="D7" s="1183">
        <v>0</v>
      </c>
      <c r="E7" s="1180">
        <v>0</v>
      </c>
      <c r="F7" s="1182">
        <v>0</v>
      </c>
      <c r="G7" s="1182">
        <v>0</v>
      </c>
      <c r="H7" s="1174">
        <f t="shared" ref="H7:H22" si="0">SUM(C7:G7)</f>
        <v>0</v>
      </c>
      <c r="I7" s="1175">
        <v>0</v>
      </c>
      <c r="J7" s="1175">
        <v>0</v>
      </c>
      <c r="K7" s="1175">
        <v>0</v>
      </c>
      <c r="L7" s="1177">
        <f t="shared" ref="L7:L22" si="1">SUM(I7:K7)</f>
        <v>0</v>
      </c>
      <c r="M7" s="1184">
        <f>H7+L7</f>
        <v>0</v>
      </c>
    </row>
    <row r="8" spans="1:13" ht="16.5" customHeight="1">
      <c r="A8" s="1836"/>
      <c r="B8" s="1208" t="s">
        <v>389</v>
      </c>
      <c r="C8" s="1185">
        <v>0</v>
      </c>
      <c r="D8" s="1183">
        <v>0</v>
      </c>
      <c r="E8" s="1180">
        <v>0</v>
      </c>
      <c r="F8" s="1182">
        <v>0</v>
      </c>
      <c r="G8" s="1182">
        <v>0</v>
      </c>
      <c r="H8" s="1174">
        <f t="shared" si="0"/>
        <v>0</v>
      </c>
      <c r="I8" s="1175">
        <v>0</v>
      </c>
      <c r="J8" s="1175">
        <v>0</v>
      </c>
      <c r="K8" s="1175">
        <v>0</v>
      </c>
      <c r="L8" s="1177">
        <f t="shared" si="1"/>
        <v>0</v>
      </c>
      <c r="M8" s="1184">
        <f t="shared" ref="M8:M22" si="2">H8+L8</f>
        <v>0</v>
      </c>
    </row>
    <row r="9" spans="1:13" ht="20.100000000000001" customHeight="1">
      <c r="A9" s="1836"/>
      <c r="B9" s="1208" t="s">
        <v>390</v>
      </c>
      <c r="C9" s="1171">
        <v>1</v>
      </c>
      <c r="D9" s="1180">
        <v>2</v>
      </c>
      <c r="E9" s="1180">
        <v>2</v>
      </c>
      <c r="F9" s="1180">
        <v>1</v>
      </c>
      <c r="G9" s="1181">
        <v>29</v>
      </c>
      <c r="H9" s="1174">
        <f t="shared" si="0"/>
        <v>35</v>
      </c>
      <c r="I9" s="1175">
        <v>0</v>
      </c>
      <c r="J9" s="1175">
        <v>0</v>
      </c>
      <c r="K9" s="1175">
        <v>0</v>
      </c>
      <c r="L9" s="1177">
        <f t="shared" si="1"/>
        <v>0</v>
      </c>
      <c r="M9" s="1184">
        <f t="shared" si="2"/>
        <v>35</v>
      </c>
    </row>
    <row r="10" spans="1:13" ht="20.100000000000001" customHeight="1">
      <c r="A10" s="1836"/>
      <c r="B10" s="1208" t="s">
        <v>391</v>
      </c>
      <c r="C10" s="1185">
        <v>0</v>
      </c>
      <c r="D10" s="1180">
        <v>0</v>
      </c>
      <c r="E10" s="1180">
        <v>0</v>
      </c>
      <c r="F10" s="1182">
        <v>0</v>
      </c>
      <c r="G10" s="1181">
        <v>0</v>
      </c>
      <c r="H10" s="1174">
        <f t="shared" si="0"/>
        <v>0</v>
      </c>
      <c r="I10" s="1175">
        <v>0</v>
      </c>
      <c r="J10" s="1175">
        <v>0</v>
      </c>
      <c r="K10" s="1175">
        <v>0</v>
      </c>
      <c r="L10" s="1177">
        <f t="shared" si="1"/>
        <v>0</v>
      </c>
      <c r="M10" s="1184">
        <f t="shared" si="2"/>
        <v>0</v>
      </c>
    </row>
    <row r="11" spans="1:13" ht="20.100000000000001" customHeight="1">
      <c r="A11" s="1836"/>
      <c r="B11" s="1208" t="s">
        <v>392</v>
      </c>
      <c r="C11" s="1185">
        <v>0</v>
      </c>
      <c r="D11" s="1180">
        <v>0</v>
      </c>
      <c r="E11" s="1180">
        <v>0</v>
      </c>
      <c r="F11" s="1182">
        <v>0</v>
      </c>
      <c r="G11" s="1181">
        <v>2</v>
      </c>
      <c r="H11" s="1174">
        <f t="shared" si="0"/>
        <v>2</v>
      </c>
      <c r="I11" s="1175">
        <v>0</v>
      </c>
      <c r="J11" s="1175">
        <v>0</v>
      </c>
      <c r="K11" s="1175">
        <v>0</v>
      </c>
      <c r="L11" s="1177">
        <f t="shared" si="1"/>
        <v>0</v>
      </c>
      <c r="M11" s="1184">
        <f t="shared" si="2"/>
        <v>2</v>
      </c>
    </row>
    <row r="12" spans="1:13" ht="30" customHeight="1">
      <c r="A12" s="1836"/>
      <c r="B12" s="1209" t="s">
        <v>415</v>
      </c>
      <c r="C12" s="1171">
        <v>1</v>
      </c>
      <c r="D12" s="1180">
        <v>0</v>
      </c>
      <c r="E12" s="1180">
        <v>1</v>
      </c>
      <c r="F12" s="1180">
        <v>0</v>
      </c>
      <c r="G12" s="1181">
        <v>17</v>
      </c>
      <c r="H12" s="1174">
        <f t="shared" si="0"/>
        <v>19</v>
      </c>
      <c r="I12" s="1175">
        <v>0</v>
      </c>
      <c r="J12" s="1175">
        <v>0</v>
      </c>
      <c r="K12" s="1175">
        <v>0</v>
      </c>
      <c r="L12" s="1177">
        <f t="shared" si="1"/>
        <v>0</v>
      </c>
      <c r="M12" s="1184">
        <f t="shared" si="2"/>
        <v>19</v>
      </c>
    </row>
    <row r="13" spans="1:13" ht="20.100000000000001" customHeight="1">
      <c r="A13" s="1836"/>
      <c r="B13" s="1208" t="s">
        <v>394</v>
      </c>
      <c r="C13" s="1171">
        <v>0</v>
      </c>
      <c r="D13" s="1180">
        <v>0</v>
      </c>
      <c r="E13" s="1180">
        <v>0</v>
      </c>
      <c r="F13" s="1180">
        <v>1</v>
      </c>
      <c r="G13" s="1181">
        <v>11</v>
      </c>
      <c r="H13" s="1174">
        <f t="shared" si="0"/>
        <v>12</v>
      </c>
      <c r="I13" s="1175">
        <v>0</v>
      </c>
      <c r="J13" s="1175">
        <v>0</v>
      </c>
      <c r="K13" s="1175">
        <v>0</v>
      </c>
      <c r="L13" s="1177">
        <f t="shared" si="1"/>
        <v>0</v>
      </c>
      <c r="M13" s="1184">
        <f t="shared" si="2"/>
        <v>12</v>
      </c>
    </row>
    <row r="14" spans="1:13" ht="20.100000000000001" customHeight="1">
      <c r="A14" s="1836"/>
      <c r="B14" s="1208" t="s">
        <v>395</v>
      </c>
      <c r="C14" s="1171">
        <v>0</v>
      </c>
      <c r="D14" s="1180">
        <v>0</v>
      </c>
      <c r="E14" s="1180">
        <v>0</v>
      </c>
      <c r="F14" s="1180">
        <v>0</v>
      </c>
      <c r="G14" s="1181">
        <v>7</v>
      </c>
      <c r="H14" s="1174">
        <f t="shared" si="0"/>
        <v>7</v>
      </c>
      <c r="I14" s="1175">
        <v>0</v>
      </c>
      <c r="J14" s="1175">
        <v>0</v>
      </c>
      <c r="K14" s="1175">
        <v>0</v>
      </c>
      <c r="L14" s="1177">
        <f t="shared" si="1"/>
        <v>0</v>
      </c>
      <c r="M14" s="1184">
        <f t="shared" si="2"/>
        <v>7</v>
      </c>
    </row>
    <row r="15" spans="1:13" ht="20.100000000000001" customHeight="1">
      <c r="A15" s="1836"/>
      <c r="B15" s="1208" t="s">
        <v>396</v>
      </c>
      <c r="C15" s="1171">
        <v>0</v>
      </c>
      <c r="D15" s="1180">
        <v>0</v>
      </c>
      <c r="E15" s="1180">
        <v>0</v>
      </c>
      <c r="F15" s="1180">
        <v>0</v>
      </c>
      <c r="G15" s="1181">
        <v>1</v>
      </c>
      <c r="H15" s="1174">
        <f t="shared" si="0"/>
        <v>1</v>
      </c>
      <c r="I15" s="1175">
        <v>0</v>
      </c>
      <c r="J15" s="1175">
        <v>0</v>
      </c>
      <c r="K15" s="1175">
        <v>0</v>
      </c>
      <c r="L15" s="1177">
        <f t="shared" si="1"/>
        <v>0</v>
      </c>
      <c r="M15" s="1184">
        <f t="shared" si="2"/>
        <v>1</v>
      </c>
    </row>
    <row r="16" spans="1:13" ht="20.100000000000001" customHeight="1">
      <c r="A16" s="1836"/>
      <c r="B16" s="1209" t="s">
        <v>416</v>
      </c>
      <c r="C16" s="1171">
        <v>0</v>
      </c>
      <c r="D16" s="1180">
        <v>0</v>
      </c>
      <c r="E16" s="1180">
        <v>0</v>
      </c>
      <c r="F16" s="1180">
        <v>1</v>
      </c>
      <c r="G16" s="1181">
        <v>7</v>
      </c>
      <c r="H16" s="1174">
        <f t="shared" si="0"/>
        <v>8</v>
      </c>
      <c r="I16" s="1175">
        <v>0</v>
      </c>
      <c r="J16" s="1175">
        <v>0</v>
      </c>
      <c r="K16" s="1175">
        <v>0</v>
      </c>
      <c r="L16" s="1177">
        <f t="shared" si="1"/>
        <v>0</v>
      </c>
      <c r="M16" s="1184">
        <f t="shared" si="2"/>
        <v>8</v>
      </c>
    </row>
    <row r="17" spans="1:13" ht="20.100000000000001" customHeight="1">
      <c r="A17" s="1836"/>
      <c r="B17" s="1210" t="s">
        <v>398</v>
      </c>
      <c r="C17" s="1185">
        <v>0</v>
      </c>
      <c r="D17" s="1183">
        <v>0</v>
      </c>
      <c r="E17" s="1180">
        <v>0</v>
      </c>
      <c r="F17" s="1182">
        <v>0</v>
      </c>
      <c r="G17" s="1182">
        <v>0</v>
      </c>
      <c r="H17" s="1174">
        <f t="shared" si="0"/>
        <v>0</v>
      </c>
      <c r="I17" s="1175">
        <v>0</v>
      </c>
      <c r="J17" s="1175">
        <v>0</v>
      </c>
      <c r="K17" s="1175">
        <v>0</v>
      </c>
      <c r="L17" s="1177">
        <f t="shared" si="1"/>
        <v>0</v>
      </c>
      <c r="M17" s="1184">
        <f t="shared" si="2"/>
        <v>0</v>
      </c>
    </row>
    <row r="18" spans="1:13" ht="20.100000000000001" customHeight="1">
      <c r="A18" s="1836"/>
      <c r="B18" s="1208" t="s">
        <v>399</v>
      </c>
      <c r="C18" s="1185">
        <v>0</v>
      </c>
      <c r="D18" s="1183">
        <v>0</v>
      </c>
      <c r="E18" s="1180">
        <v>0</v>
      </c>
      <c r="F18" s="1182">
        <v>0</v>
      </c>
      <c r="G18" s="1182">
        <v>1</v>
      </c>
      <c r="H18" s="1174">
        <f t="shared" si="0"/>
        <v>1</v>
      </c>
      <c r="I18" s="1175">
        <v>0</v>
      </c>
      <c r="J18" s="1175">
        <v>0</v>
      </c>
      <c r="K18" s="1175">
        <v>0</v>
      </c>
      <c r="L18" s="1177">
        <f t="shared" si="1"/>
        <v>0</v>
      </c>
      <c r="M18" s="1184">
        <f t="shared" si="2"/>
        <v>1</v>
      </c>
    </row>
    <row r="19" spans="1:13" ht="20.100000000000001" customHeight="1">
      <c r="A19" s="1836"/>
      <c r="B19" s="1209" t="s">
        <v>400</v>
      </c>
      <c r="C19" s="1185">
        <v>0</v>
      </c>
      <c r="D19" s="1183">
        <v>0</v>
      </c>
      <c r="E19" s="1180">
        <v>0</v>
      </c>
      <c r="F19" s="1182">
        <v>0</v>
      </c>
      <c r="G19" s="1182">
        <v>0</v>
      </c>
      <c r="H19" s="1174">
        <f t="shared" si="0"/>
        <v>0</v>
      </c>
      <c r="I19" s="1175">
        <v>0</v>
      </c>
      <c r="J19" s="1175">
        <v>0</v>
      </c>
      <c r="K19" s="1175">
        <v>0</v>
      </c>
      <c r="L19" s="1177">
        <f t="shared" si="1"/>
        <v>0</v>
      </c>
      <c r="M19" s="1184">
        <f t="shared" si="2"/>
        <v>0</v>
      </c>
    </row>
    <row r="20" spans="1:13" ht="20.100000000000001" customHeight="1">
      <c r="A20" s="1836"/>
      <c r="B20" s="1209" t="s">
        <v>401</v>
      </c>
      <c r="C20" s="1171">
        <v>0</v>
      </c>
      <c r="D20" s="1180">
        <v>0</v>
      </c>
      <c r="E20" s="1180">
        <v>0</v>
      </c>
      <c r="F20" s="1180">
        <v>0</v>
      </c>
      <c r="G20" s="1181">
        <v>3</v>
      </c>
      <c r="H20" s="1174">
        <f t="shared" si="0"/>
        <v>3</v>
      </c>
      <c r="I20" s="1175">
        <v>0</v>
      </c>
      <c r="J20" s="1175">
        <v>0</v>
      </c>
      <c r="K20" s="1175">
        <v>0</v>
      </c>
      <c r="L20" s="1177">
        <f t="shared" si="1"/>
        <v>0</v>
      </c>
      <c r="M20" s="1184">
        <f t="shared" si="2"/>
        <v>3</v>
      </c>
    </row>
    <row r="21" spans="1:13" ht="20.100000000000001" customHeight="1">
      <c r="A21" s="1836"/>
      <c r="B21" s="1209" t="s">
        <v>402</v>
      </c>
      <c r="C21" s="1185">
        <v>0</v>
      </c>
      <c r="D21" s="1183">
        <v>0</v>
      </c>
      <c r="E21" s="1180">
        <v>0</v>
      </c>
      <c r="F21" s="1182">
        <v>0</v>
      </c>
      <c r="G21" s="1182">
        <v>0</v>
      </c>
      <c r="H21" s="1174">
        <f t="shared" si="0"/>
        <v>0</v>
      </c>
      <c r="I21" s="1175">
        <v>0</v>
      </c>
      <c r="J21" s="1175">
        <v>0</v>
      </c>
      <c r="K21" s="1175">
        <v>0</v>
      </c>
      <c r="L21" s="1177">
        <f t="shared" si="1"/>
        <v>0</v>
      </c>
      <c r="M21" s="1184">
        <f t="shared" si="2"/>
        <v>0</v>
      </c>
    </row>
    <row r="22" spans="1:13" ht="20.100000000000001" customHeight="1" thickBot="1">
      <c r="A22" s="1836"/>
      <c r="B22" s="1211" t="s">
        <v>417</v>
      </c>
      <c r="C22" s="1185">
        <v>0</v>
      </c>
      <c r="D22" s="1183">
        <v>0</v>
      </c>
      <c r="E22" s="1180">
        <v>0</v>
      </c>
      <c r="F22" s="1182">
        <v>0</v>
      </c>
      <c r="G22" s="1182">
        <v>0</v>
      </c>
      <c r="H22" s="1174">
        <f t="shared" si="0"/>
        <v>0</v>
      </c>
      <c r="I22" s="1175">
        <v>0</v>
      </c>
      <c r="J22" s="1175">
        <v>0</v>
      </c>
      <c r="K22" s="1175">
        <v>0</v>
      </c>
      <c r="L22" s="1177">
        <f t="shared" si="1"/>
        <v>0</v>
      </c>
      <c r="M22" s="1192">
        <f t="shared" si="2"/>
        <v>0</v>
      </c>
    </row>
    <row r="23" spans="1:13" ht="20.100000000000001" customHeight="1" thickTop="1" thickBot="1">
      <c r="A23" s="1836"/>
      <c r="B23" s="1212" t="s">
        <v>285</v>
      </c>
      <c r="C23" s="1194">
        <f>SUM(C6:C22)</f>
        <v>3</v>
      </c>
      <c r="D23" s="1195">
        <f t="shared" ref="D23:K23" si="3">SUM(D6:D22)</f>
        <v>2</v>
      </c>
      <c r="E23" s="1195">
        <f t="shared" si="3"/>
        <v>3</v>
      </c>
      <c r="F23" s="1195">
        <f t="shared" si="3"/>
        <v>3</v>
      </c>
      <c r="G23" s="1708">
        <f t="shared" si="3"/>
        <v>81</v>
      </c>
      <c r="H23" s="1197">
        <f t="shared" si="3"/>
        <v>92</v>
      </c>
      <c r="I23" s="1481">
        <f t="shared" si="3"/>
        <v>0</v>
      </c>
      <c r="J23" s="1195">
        <f t="shared" si="3"/>
        <v>0</v>
      </c>
      <c r="K23" s="1708">
        <f t="shared" si="3"/>
        <v>0</v>
      </c>
      <c r="L23" s="1198">
        <f>SUM(L6:L22)</f>
        <v>0</v>
      </c>
      <c r="M23" s="1709">
        <f>H23+L23</f>
        <v>92</v>
      </c>
    </row>
    <row r="24" spans="1:13" ht="16.5" thickTop="1">
      <c r="H24" s="1165"/>
      <c r="I24" s="1165"/>
    </row>
    <row r="25" spans="1:13">
      <c r="H25" s="1165"/>
      <c r="I25" s="1165"/>
    </row>
    <row r="26" spans="1:13">
      <c r="H26" s="1165"/>
      <c r="I26" s="1165"/>
    </row>
    <row r="27" spans="1:13">
      <c r="H27" s="1165"/>
      <c r="I27" s="1165"/>
    </row>
    <row r="28" spans="1:13">
      <c r="H28" s="1165"/>
      <c r="I28" s="1165"/>
    </row>
    <row r="29" spans="1:13">
      <c r="H29" s="1165"/>
      <c r="I29" s="1165"/>
    </row>
    <row r="30" spans="1:13">
      <c r="H30" s="1165"/>
      <c r="I30" s="1165"/>
    </row>
    <row r="31" spans="1:13">
      <c r="H31" s="1165"/>
      <c r="I31" s="1165"/>
    </row>
    <row r="32" spans="1:13">
      <c r="H32" s="1165"/>
      <c r="I32" s="1165"/>
    </row>
    <row r="33" spans="8:9">
      <c r="H33" s="1165"/>
      <c r="I33" s="1165"/>
    </row>
    <row r="34" spans="8:9">
      <c r="H34" s="1165"/>
      <c r="I34" s="1165"/>
    </row>
    <row r="35" spans="8:9">
      <c r="H35" s="1165"/>
      <c r="I35" s="1165"/>
    </row>
    <row r="36" spans="8:9">
      <c r="H36" s="1165"/>
      <c r="I36" s="1165"/>
    </row>
    <row r="37" spans="8:9">
      <c r="H37" s="1165"/>
      <c r="I37" s="1165"/>
    </row>
    <row r="38" spans="8:9">
      <c r="H38" s="1165"/>
      <c r="I38" s="1165"/>
    </row>
    <row r="39" spans="8:9">
      <c r="H39" s="1165"/>
      <c r="I39" s="1165"/>
    </row>
    <row r="40" spans="8:9">
      <c r="H40" s="1165"/>
      <c r="I40" s="1165"/>
    </row>
    <row r="41" spans="8:9">
      <c r="H41" s="1165"/>
      <c r="I41" s="1165"/>
    </row>
    <row r="42" spans="8:9">
      <c r="H42" s="1165"/>
      <c r="I42" s="1165"/>
    </row>
    <row r="43" spans="8:9">
      <c r="H43" s="1165"/>
      <c r="I43" s="1165"/>
    </row>
    <row r="44" spans="8:9">
      <c r="H44" s="1165"/>
      <c r="I44" s="1165"/>
    </row>
    <row r="45" spans="8:9">
      <c r="H45" s="1165"/>
      <c r="I45" s="1165"/>
    </row>
    <row r="46" spans="8:9">
      <c r="H46" s="1165"/>
      <c r="I46" s="1165"/>
    </row>
    <row r="47" spans="8:9">
      <c r="H47" s="1165"/>
      <c r="I47" s="1165"/>
    </row>
    <row r="48" spans="8:9">
      <c r="H48" s="1165"/>
      <c r="I48" s="1165"/>
    </row>
    <row r="49" spans="8:9">
      <c r="H49" s="1165"/>
      <c r="I49" s="1165"/>
    </row>
    <row r="50" spans="8:9">
      <c r="H50" s="1165"/>
      <c r="I50" s="1165"/>
    </row>
    <row r="51" spans="8:9">
      <c r="H51" s="1165"/>
      <c r="I51" s="1165"/>
    </row>
    <row r="52" spans="8:9">
      <c r="H52" s="1165"/>
      <c r="I52" s="1165"/>
    </row>
    <row r="53" spans="8:9">
      <c r="H53" s="1165"/>
      <c r="I53" s="1165"/>
    </row>
    <row r="54" spans="8:9">
      <c r="H54" s="1165"/>
      <c r="I54" s="1165"/>
    </row>
  </sheetData>
  <mergeCells count="3">
    <mergeCell ref="A1:B1"/>
    <mergeCell ref="A2:A23"/>
    <mergeCell ref="B4:B5"/>
  </mergeCells>
  <hyperlinks>
    <hyperlink ref="A1:B1" location="CONTENTS!A1" display="Back to contents" xr:uid="{00000000-0004-0000-3800-000000000000}"/>
  </hyperlinks>
  <pageMargins left="0.4" right="0.4" top="0.4" bottom="0.4" header="0.511811023622047" footer="0.17"/>
  <pageSetup paperSize="9" orientation="landscape" horizontalDpi="4294967294" verticalDpi="4294967294"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92D050"/>
  </sheetPr>
  <dimension ref="A1:M54"/>
  <sheetViews>
    <sheetView workbookViewId="0">
      <selection sqref="A1:B1"/>
    </sheetView>
  </sheetViews>
  <sheetFormatPr defaultColWidth="8.85546875" defaultRowHeight="15.75"/>
  <cols>
    <col min="1" max="1" width="4" style="1161" customWidth="1"/>
    <col min="2" max="2" width="52.140625" style="1161" customWidth="1"/>
    <col min="3" max="8" width="7.5703125" style="1161" customWidth="1"/>
    <col min="9" max="10" width="7.85546875" style="1161" customWidth="1"/>
    <col min="11" max="11" width="6.85546875" style="1161" customWidth="1"/>
    <col min="12" max="13" width="7.85546875" style="1161" customWidth="1"/>
    <col min="14" max="16384" width="8.85546875" style="1161"/>
  </cols>
  <sheetData>
    <row r="1" spans="1:13">
      <c r="A1" s="1734" t="s">
        <v>3</v>
      </c>
      <c r="B1" s="1734"/>
      <c r="C1" s="1295"/>
    </row>
    <row r="2" spans="1:13" ht="18" customHeight="1">
      <c r="A2" s="1836"/>
      <c r="B2" s="521" t="s">
        <v>754</v>
      </c>
    </row>
    <row r="3" spans="1:13" ht="18" customHeight="1" thickBot="1">
      <c r="A3" s="1836"/>
      <c r="B3" s="1162" t="s">
        <v>2</v>
      </c>
    </row>
    <row r="4" spans="1:13" s="1165" customFormat="1" ht="20.25" customHeight="1" thickBot="1">
      <c r="A4" s="1836"/>
      <c r="B4" s="1837" t="s">
        <v>376</v>
      </c>
      <c r="C4" s="1200" t="s">
        <v>405</v>
      </c>
      <c r="D4" s="1201"/>
      <c r="E4" s="1201"/>
      <c r="F4" s="1201"/>
      <c r="G4" s="1202"/>
      <c r="H4" s="1202"/>
      <c r="I4" s="1200" t="s">
        <v>406</v>
      </c>
      <c r="J4" s="1202"/>
      <c r="K4" s="1203"/>
      <c r="L4" s="1202"/>
      <c r="M4" s="1164"/>
    </row>
    <row r="5" spans="1:13" ht="114" customHeight="1" thickBot="1">
      <c r="A5" s="1836"/>
      <c r="B5" s="1839"/>
      <c r="C5" s="1166" t="s">
        <v>407</v>
      </c>
      <c r="D5" s="1167" t="s">
        <v>408</v>
      </c>
      <c r="E5" s="1167" t="s">
        <v>409</v>
      </c>
      <c r="F5" s="1167" t="s">
        <v>410</v>
      </c>
      <c r="G5" s="1168" t="s">
        <v>411</v>
      </c>
      <c r="H5" s="1169" t="s">
        <v>285</v>
      </c>
      <c r="I5" s="1168" t="s">
        <v>412</v>
      </c>
      <c r="J5" s="1167" t="s">
        <v>413</v>
      </c>
      <c r="K5" s="1168" t="s">
        <v>414</v>
      </c>
      <c r="L5" s="1204" t="s">
        <v>285</v>
      </c>
      <c r="M5" s="1205" t="s">
        <v>285</v>
      </c>
    </row>
    <row r="6" spans="1:13" ht="20.100000000000001" customHeight="1">
      <c r="A6" s="1836"/>
      <c r="B6" s="1170" t="s">
        <v>387</v>
      </c>
      <c r="C6" s="1207">
        <v>6</v>
      </c>
      <c r="D6" s="1172">
        <v>14</v>
      </c>
      <c r="E6" s="1172">
        <v>9</v>
      </c>
      <c r="F6" s="1172">
        <v>2</v>
      </c>
      <c r="G6" s="1173">
        <v>36</v>
      </c>
      <c r="H6" s="1174">
        <f>SUM(C6:G6)</f>
        <v>67</v>
      </c>
      <c r="I6" s="1175">
        <v>0</v>
      </c>
      <c r="J6" s="1175">
        <v>0</v>
      </c>
      <c r="K6" s="1175">
        <v>0</v>
      </c>
      <c r="L6" s="1177">
        <f>SUM(I6:K6)</f>
        <v>0</v>
      </c>
      <c r="M6" s="1178">
        <f>H6+L6</f>
        <v>67</v>
      </c>
    </row>
    <row r="7" spans="1:13" ht="18" customHeight="1">
      <c r="A7" s="1836"/>
      <c r="B7" s="1179" t="s">
        <v>388</v>
      </c>
      <c r="C7" s="1185">
        <v>0</v>
      </c>
      <c r="D7" s="1183">
        <v>0</v>
      </c>
      <c r="E7" s="1180">
        <v>0</v>
      </c>
      <c r="F7" s="1182">
        <v>0</v>
      </c>
      <c r="G7" s="1182">
        <v>1</v>
      </c>
      <c r="H7" s="1174">
        <f t="shared" ref="H7:H22" si="0">SUM(C7:G7)</f>
        <v>1</v>
      </c>
      <c r="I7" s="1175">
        <v>0</v>
      </c>
      <c r="J7" s="1175">
        <v>0</v>
      </c>
      <c r="K7" s="1175">
        <v>0</v>
      </c>
      <c r="L7" s="1177">
        <f t="shared" ref="L7:L22" si="1">SUM(I7:K7)</f>
        <v>0</v>
      </c>
      <c r="M7" s="1184">
        <f>H7+L7</f>
        <v>1</v>
      </c>
    </row>
    <row r="8" spans="1:13" ht="17.25" customHeight="1">
      <c r="A8" s="1836"/>
      <c r="B8" s="1179" t="s">
        <v>389</v>
      </c>
      <c r="C8" s="1185">
        <v>0</v>
      </c>
      <c r="D8" s="1183">
        <v>0</v>
      </c>
      <c r="E8" s="1180">
        <v>0</v>
      </c>
      <c r="F8" s="1182">
        <v>0</v>
      </c>
      <c r="G8" s="1182">
        <v>0</v>
      </c>
      <c r="H8" s="1174">
        <f t="shared" si="0"/>
        <v>0</v>
      </c>
      <c r="I8" s="1175">
        <v>0</v>
      </c>
      <c r="J8" s="1175">
        <v>0</v>
      </c>
      <c r="K8" s="1175">
        <v>0</v>
      </c>
      <c r="L8" s="1177">
        <f t="shared" si="1"/>
        <v>0</v>
      </c>
      <c r="M8" s="1184">
        <f t="shared" ref="M8:M22" si="2">H8+L8</f>
        <v>0</v>
      </c>
    </row>
    <row r="9" spans="1:13" ht="20.100000000000001" customHeight="1">
      <c r="A9" s="1836"/>
      <c r="B9" s="1179" t="s">
        <v>390</v>
      </c>
      <c r="C9" s="1171">
        <v>7</v>
      </c>
      <c r="D9" s="1180">
        <v>33</v>
      </c>
      <c r="E9" s="1180">
        <v>9</v>
      </c>
      <c r="F9" s="1180">
        <v>4</v>
      </c>
      <c r="G9" s="1181">
        <v>135</v>
      </c>
      <c r="H9" s="1174">
        <f t="shared" si="0"/>
        <v>188</v>
      </c>
      <c r="I9" s="1175">
        <v>0</v>
      </c>
      <c r="J9" s="1175">
        <v>0</v>
      </c>
      <c r="K9" s="1175">
        <v>0</v>
      </c>
      <c r="L9" s="1177">
        <f t="shared" si="1"/>
        <v>0</v>
      </c>
      <c r="M9" s="1184">
        <f t="shared" si="2"/>
        <v>188</v>
      </c>
    </row>
    <row r="10" spans="1:13" ht="20.100000000000001" customHeight="1">
      <c r="A10" s="1836"/>
      <c r="B10" s="1179" t="s">
        <v>391</v>
      </c>
      <c r="C10" s="1185">
        <v>0</v>
      </c>
      <c r="D10" s="1180">
        <v>0</v>
      </c>
      <c r="E10" s="1180">
        <v>0</v>
      </c>
      <c r="F10" s="1182">
        <v>0</v>
      </c>
      <c r="G10" s="1181">
        <v>3</v>
      </c>
      <c r="H10" s="1174">
        <f t="shared" si="0"/>
        <v>3</v>
      </c>
      <c r="I10" s="1175">
        <v>0</v>
      </c>
      <c r="J10" s="1175">
        <v>0</v>
      </c>
      <c r="K10" s="1175">
        <v>0</v>
      </c>
      <c r="L10" s="1177">
        <f t="shared" si="1"/>
        <v>0</v>
      </c>
      <c r="M10" s="1184">
        <f t="shared" si="2"/>
        <v>3</v>
      </c>
    </row>
    <row r="11" spans="1:13" ht="20.100000000000001" customHeight="1">
      <c r="A11" s="1836"/>
      <c r="B11" s="1179" t="s">
        <v>392</v>
      </c>
      <c r="C11" s="1185">
        <v>4</v>
      </c>
      <c r="D11" s="1180">
        <v>31</v>
      </c>
      <c r="E11" s="1180">
        <v>10</v>
      </c>
      <c r="F11" s="1182">
        <v>3</v>
      </c>
      <c r="G11" s="1181">
        <v>124</v>
      </c>
      <c r="H11" s="1174">
        <f t="shared" si="0"/>
        <v>172</v>
      </c>
      <c r="I11" s="1175">
        <v>0</v>
      </c>
      <c r="J11" s="1175">
        <v>0</v>
      </c>
      <c r="K11" s="1175">
        <v>0</v>
      </c>
      <c r="L11" s="1177">
        <f t="shared" si="1"/>
        <v>0</v>
      </c>
      <c r="M11" s="1184">
        <f t="shared" si="2"/>
        <v>172</v>
      </c>
    </row>
    <row r="12" spans="1:13" ht="30" customHeight="1">
      <c r="A12" s="1836"/>
      <c r="B12" s="1186" t="s">
        <v>415</v>
      </c>
      <c r="C12" s="1171">
        <v>4</v>
      </c>
      <c r="D12" s="1180">
        <v>6</v>
      </c>
      <c r="E12" s="1180">
        <v>5</v>
      </c>
      <c r="F12" s="1180">
        <v>4</v>
      </c>
      <c r="G12" s="1181">
        <v>75</v>
      </c>
      <c r="H12" s="1174">
        <f t="shared" si="0"/>
        <v>94</v>
      </c>
      <c r="I12" s="1175">
        <v>0</v>
      </c>
      <c r="J12" s="1175">
        <v>0</v>
      </c>
      <c r="K12" s="1175">
        <v>0</v>
      </c>
      <c r="L12" s="1177">
        <f t="shared" si="1"/>
        <v>0</v>
      </c>
      <c r="M12" s="1184">
        <f t="shared" si="2"/>
        <v>94</v>
      </c>
    </row>
    <row r="13" spans="1:13" ht="20.100000000000001" customHeight="1">
      <c r="A13" s="1836"/>
      <c r="B13" s="1179" t="s">
        <v>394</v>
      </c>
      <c r="C13" s="1171">
        <v>0</v>
      </c>
      <c r="D13" s="1180">
        <v>1</v>
      </c>
      <c r="E13" s="1180">
        <v>0</v>
      </c>
      <c r="F13" s="1180">
        <v>1</v>
      </c>
      <c r="G13" s="1181">
        <v>19</v>
      </c>
      <c r="H13" s="1174">
        <f t="shared" si="0"/>
        <v>21</v>
      </c>
      <c r="I13" s="1175">
        <v>0</v>
      </c>
      <c r="J13" s="1175">
        <v>0</v>
      </c>
      <c r="K13" s="1175">
        <v>0</v>
      </c>
      <c r="L13" s="1177">
        <f t="shared" si="1"/>
        <v>0</v>
      </c>
      <c r="M13" s="1184">
        <f t="shared" si="2"/>
        <v>21</v>
      </c>
    </row>
    <row r="14" spans="1:13" ht="20.100000000000001" customHeight="1">
      <c r="A14" s="1836"/>
      <c r="B14" s="1179" t="s">
        <v>395</v>
      </c>
      <c r="C14" s="1171">
        <v>1</v>
      </c>
      <c r="D14" s="1180">
        <v>5</v>
      </c>
      <c r="E14" s="1180">
        <v>5</v>
      </c>
      <c r="F14" s="1180">
        <v>1</v>
      </c>
      <c r="G14" s="1181">
        <v>144</v>
      </c>
      <c r="H14" s="1174">
        <f t="shared" si="0"/>
        <v>156</v>
      </c>
      <c r="I14" s="1175">
        <v>0</v>
      </c>
      <c r="J14" s="1175">
        <v>0</v>
      </c>
      <c r="K14" s="1175">
        <v>1</v>
      </c>
      <c r="L14" s="1177">
        <f t="shared" si="1"/>
        <v>1</v>
      </c>
      <c r="M14" s="1184">
        <f t="shared" si="2"/>
        <v>157</v>
      </c>
    </row>
    <row r="15" spans="1:13" ht="20.100000000000001" customHeight="1">
      <c r="A15" s="1836"/>
      <c r="B15" s="1179" t="s">
        <v>396</v>
      </c>
      <c r="C15" s="1171">
        <v>0</v>
      </c>
      <c r="D15" s="1180">
        <v>0</v>
      </c>
      <c r="E15" s="1180">
        <v>0</v>
      </c>
      <c r="F15" s="1180">
        <v>0</v>
      </c>
      <c r="G15" s="1181">
        <v>2</v>
      </c>
      <c r="H15" s="1174">
        <f t="shared" si="0"/>
        <v>2</v>
      </c>
      <c r="I15" s="1175">
        <v>0</v>
      </c>
      <c r="J15" s="1175">
        <v>0</v>
      </c>
      <c r="K15" s="1175">
        <v>0</v>
      </c>
      <c r="L15" s="1177">
        <f t="shared" si="1"/>
        <v>0</v>
      </c>
      <c r="M15" s="1184">
        <f t="shared" si="2"/>
        <v>2</v>
      </c>
    </row>
    <row r="16" spans="1:13" ht="20.100000000000001" customHeight="1">
      <c r="A16" s="1836"/>
      <c r="B16" s="1186" t="s">
        <v>416</v>
      </c>
      <c r="C16" s="1171">
        <v>0</v>
      </c>
      <c r="D16" s="1180">
        <v>0</v>
      </c>
      <c r="E16" s="1180">
        <v>0</v>
      </c>
      <c r="F16" s="1180">
        <v>2</v>
      </c>
      <c r="G16" s="1181">
        <v>19</v>
      </c>
      <c r="H16" s="1174">
        <f t="shared" si="0"/>
        <v>21</v>
      </c>
      <c r="I16" s="1175">
        <v>0</v>
      </c>
      <c r="J16" s="1175">
        <v>0</v>
      </c>
      <c r="K16" s="1175">
        <v>1</v>
      </c>
      <c r="L16" s="1177">
        <f t="shared" si="1"/>
        <v>1</v>
      </c>
      <c r="M16" s="1184">
        <f t="shared" si="2"/>
        <v>22</v>
      </c>
    </row>
    <row r="17" spans="1:13" ht="20.100000000000001" customHeight="1">
      <c r="A17" s="1836"/>
      <c r="B17" s="1187" t="s">
        <v>398</v>
      </c>
      <c r="C17" s="1185">
        <v>0</v>
      </c>
      <c r="D17" s="1183">
        <v>0</v>
      </c>
      <c r="E17" s="1180">
        <v>0</v>
      </c>
      <c r="F17" s="1182">
        <v>0</v>
      </c>
      <c r="G17" s="1182">
        <v>0</v>
      </c>
      <c r="H17" s="1174">
        <f t="shared" si="0"/>
        <v>0</v>
      </c>
      <c r="I17" s="1175">
        <v>0</v>
      </c>
      <c r="J17" s="1175">
        <v>0</v>
      </c>
      <c r="K17" s="1175">
        <v>0</v>
      </c>
      <c r="L17" s="1177">
        <f t="shared" si="1"/>
        <v>0</v>
      </c>
      <c r="M17" s="1184">
        <f t="shared" si="2"/>
        <v>0</v>
      </c>
    </row>
    <row r="18" spans="1:13" ht="20.100000000000001" customHeight="1">
      <c r="A18" s="1836"/>
      <c r="B18" s="1179" t="s">
        <v>399</v>
      </c>
      <c r="C18" s="1185">
        <v>0</v>
      </c>
      <c r="D18" s="1183">
        <v>0</v>
      </c>
      <c r="E18" s="1180">
        <v>0</v>
      </c>
      <c r="F18" s="1182">
        <v>0</v>
      </c>
      <c r="G18" s="1182">
        <v>2</v>
      </c>
      <c r="H18" s="1174">
        <f t="shared" si="0"/>
        <v>2</v>
      </c>
      <c r="I18" s="1175">
        <v>0</v>
      </c>
      <c r="J18" s="1175">
        <v>0</v>
      </c>
      <c r="K18" s="1175">
        <v>0</v>
      </c>
      <c r="L18" s="1177">
        <f t="shared" si="1"/>
        <v>0</v>
      </c>
      <c r="M18" s="1184">
        <f t="shared" si="2"/>
        <v>2</v>
      </c>
    </row>
    <row r="19" spans="1:13" ht="20.100000000000001" customHeight="1">
      <c r="A19" s="1836"/>
      <c r="B19" s="1186" t="s">
        <v>400</v>
      </c>
      <c r="C19" s="1185">
        <v>0</v>
      </c>
      <c r="D19" s="1183">
        <v>0</v>
      </c>
      <c r="E19" s="1180">
        <v>0</v>
      </c>
      <c r="F19" s="1182">
        <v>0</v>
      </c>
      <c r="G19" s="1182">
        <v>1</v>
      </c>
      <c r="H19" s="1174">
        <f t="shared" si="0"/>
        <v>1</v>
      </c>
      <c r="I19" s="1175">
        <v>0</v>
      </c>
      <c r="J19" s="1175">
        <v>0</v>
      </c>
      <c r="K19" s="1175">
        <v>0</v>
      </c>
      <c r="L19" s="1177">
        <f t="shared" si="1"/>
        <v>0</v>
      </c>
      <c r="M19" s="1184">
        <f t="shared" si="2"/>
        <v>1</v>
      </c>
    </row>
    <row r="20" spans="1:13" ht="20.100000000000001" customHeight="1">
      <c r="A20" s="1836"/>
      <c r="B20" s="1186" t="s">
        <v>401</v>
      </c>
      <c r="C20" s="1171">
        <v>0</v>
      </c>
      <c r="D20" s="1180">
        <v>0</v>
      </c>
      <c r="E20" s="1180">
        <v>0</v>
      </c>
      <c r="F20" s="1180">
        <v>1</v>
      </c>
      <c r="G20" s="1181">
        <v>14</v>
      </c>
      <c r="H20" s="1174">
        <f t="shared" si="0"/>
        <v>15</v>
      </c>
      <c r="I20" s="1175">
        <v>0</v>
      </c>
      <c r="J20" s="1175">
        <v>0</v>
      </c>
      <c r="K20" s="1175">
        <v>0</v>
      </c>
      <c r="L20" s="1177">
        <f t="shared" si="1"/>
        <v>0</v>
      </c>
      <c r="M20" s="1184">
        <f t="shared" si="2"/>
        <v>15</v>
      </c>
    </row>
    <row r="21" spans="1:13" ht="20.100000000000001" customHeight="1">
      <c r="A21" s="1836"/>
      <c r="B21" s="1186" t="s">
        <v>402</v>
      </c>
      <c r="C21" s="1171">
        <v>0</v>
      </c>
      <c r="D21" s="1180">
        <v>0</v>
      </c>
      <c r="E21" s="1180">
        <v>0</v>
      </c>
      <c r="F21" s="1180">
        <v>0</v>
      </c>
      <c r="G21" s="1181">
        <v>4</v>
      </c>
      <c r="H21" s="1174">
        <f t="shared" si="0"/>
        <v>4</v>
      </c>
      <c r="I21" s="1175">
        <v>0</v>
      </c>
      <c r="J21" s="1175">
        <v>0</v>
      </c>
      <c r="K21" s="1175">
        <v>0</v>
      </c>
      <c r="L21" s="1177">
        <f t="shared" si="1"/>
        <v>0</v>
      </c>
      <c r="M21" s="1184">
        <f t="shared" si="2"/>
        <v>4</v>
      </c>
    </row>
    <row r="22" spans="1:13" ht="20.100000000000001" customHeight="1" thickBot="1">
      <c r="A22" s="1836"/>
      <c r="B22" s="1188" t="s">
        <v>417</v>
      </c>
      <c r="C22" s="1189">
        <v>0</v>
      </c>
      <c r="D22" s="1190">
        <v>0</v>
      </c>
      <c r="E22" s="1190">
        <v>0</v>
      </c>
      <c r="F22" s="1190">
        <v>0</v>
      </c>
      <c r="G22" s="1191">
        <v>0</v>
      </c>
      <c r="H22" s="1174">
        <f t="shared" si="0"/>
        <v>0</v>
      </c>
      <c r="I22" s="1175">
        <v>0</v>
      </c>
      <c r="J22" s="1175">
        <v>0</v>
      </c>
      <c r="K22" s="1175">
        <v>0</v>
      </c>
      <c r="L22" s="1177">
        <f t="shared" si="1"/>
        <v>0</v>
      </c>
      <c r="M22" s="1192">
        <f t="shared" si="2"/>
        <v>0</v>
      </c>
    </row>
    <row r="23" spans="1:13" ht="20.100000000000001" customHeight="1" thickTop="1" thickBot="1">
      <c r="A23" s="1836"/>
      <c r="B23" s="1193" t="s">
        <v>285</v>
      </c>
      <c r="C23" s="1194">
        <f>SUM(C6:C22)</f>
        <v>22</v>
      </c>
      <c r="D23" s="1195">
        <f t="shared" ref="D23:K23" si="3">SUM(D6:D22)</f>
        <v>90</v>
      </c>
      <c r="E23" s="1195">
        <f t="shared" si="3"/>
        <v>38</v>
      </c>
      <c r="F23" s="1195">
        <f t="shared" si="3"/>
        <v>18</v>
      </c>
      <c r="G23" s="1708">
        <f t="shared" si="3"/>
        <v>579</v>
      </c>
      <c r="H23" s="1197">
        <f t="shared" si="3"/>
        <v>747</v>
      </c>
      <c r="I23" s="1481">
        <f t="shared" si="3"/>
        <v>0</v>
      </c>
      <c r="J23" s="1195">
        <f t="shared" si="3"/>
        <v>0</v>
      </c>
      <c r="K23" s="1708">
        <f t="shared" si="3"/>
        <v>2</v>
      </c>
      <c r="L23" s="1198">
        <f>SUM(L6:L22)</f>
        <v>2</v>
      </c>
      <c r="M23" s="1709">
        <f>H23+L23</f>
        <v>749</v>
      </c>
    </row>
    <row r="24" spans="1:13" ht="16.5" thickTop="1">
      <c r="H24" s="1214"/>
      <c r="I24" s="1165"/>
    </row>
    <row r="25" spans="1:13">
      <c r="H25" s="1165"/>
      <c r="I25" s="1165"/>
    </row>
    <row r="26" spans="1:13">
      <c r="H26" s="1165"/>
      <c r="I26" s="1165"/>
    </row>
    <row r="27" spans="1:13">
      <c r="H27" s="1165"/>
      <c r="I27" s="1165"/>
    </row>
    <row r="28" spans="1:13">
      <c r="H28" s="1165"/>
      <c r="I28" s="1165"/>
    </row>
    <row r="29" spans="1:13">
      <c r="H29" s="1165"/>
      <c r="I29" s="1165"/>
    </row>
    <row r="30" spans="1:13">
      <c r="H30" s="1165"/>
      <c r="I30" s="1165"/>
    </row>
    <row r="31" spans="1:13">
      <c r="H31" s="1165"/>
      <c r="I31" s="1165"/>
    </row>
    <row r="32" spans="1:13">
      <c r="H32" s="1165"/>
      <c r="I32" s="1165"/>
    </row>
    <row r="33" spans="8:9">
      <c r="H33" s="1165"/>
      <c r="I33" s="1165"/>
    </row>
    <row r="34" spans="8:9">
      <c r="H34" s="1165"/>
      <c r="I34" s="1165"/>
    </row>
    <row r="35" spans="8:9">
      <c r="H35" s="1165"/>
      <c r="I35" s="1165"/>
    </row>
    <row r="36" spans="8:9">
      <c r="H36" s="1165"/>
      <c r="I36" s="1165"/>
    </row>
    <row r="37" spans="8:9">
      <c r="H37" s="1165"/>
      <c r="I37" s="1165"/>
    </row>
    <row r="38" spans="8:9">
      <c r="H38" s="1165"/>
      <c r="I38" s="1165"/>
    </row>
    <row r="39" spans="8:9">
      <c r="H39" s="1165"/>
      <c r="I39" s="1165"/>
    </row>
    <row r="40" spans="8:9">
      <c r="H40" s="1165"/>
      <c r="I40" s="1165"/>
    </row>
    <row r="41" spans="8:9">
      <c r="H41" s="1165"/>
      <c r="I41" s="1165"/>
    </row>
    <row r="42" spans="8:9">
      <c r="H42" s="1165"/>
      <c r="I42" s="1165"/>
    </row>
    <row r="43" spans="8:9">
      <c r="H43" s="1165"/>
      <c r="I43" s="1165"/>
    </row>
    <row r="44" spans="8:9">
      <c r="H44" s="1165"/>
      <c r="I44" s="1165"/>
    </row>
    <row r="45" spans="8:9">
      <c r="H45" s="1165"/>
      <c r="I45" s="1165"/>
    </row>
    <row r="46" spans="8:9">
      <c r="H46" s="1165"/>
      <c r="I46" s="1165"/>
    </row>
    <row r="47" spans="8:9">
      <c r="H47" s="1165"/>
      <c r="I47" s="1165"/>
    </row>
    <row r="48" spans="8:9">
      <c r="H48" s="1165"/>
      <c r="I48" s="1165"/>
    </row>
    <row r="49" spans="8:9">
      <c r="H49" s="1165"/>
      <c r="I49" s="1165"/>
    </row>
    <row r="50" spans="8:9">
      <c r="H50" s="1165"/>
      <c r="I50" s="1165"/>
    </row>
    <row r="51" spans="8:9">
      <c r="H51" s="1165"/>
      <c r="I51" s="1165"/>
    </row>
    <row r="52" spans="8:9">
      <c r="H52" s="1165"/>
      <c r="I52" s="1165"/>
    </row>
    <row r="53" spans="8:9">
      <c r="H53" s="1165"/>
      <c r="I53" s="1165"/>
    </row>
    <row r="54" spans="8:9">
      <c r="H54" s="1165"/>
      <c r="I54" s="1165"/>
    </row>
  </sheetData>
  <mergeCells count="3">
    <mergeCell ref="A1:B1"/>
    <mergeCell ref="A2:A23"/>
    <mergeCell ref="B4:B5"/>
  </mergeCells>
  <hyperlinks>
    <hyperlink ref="A1:B1" location="CONTENTS!A1" display="Back to contents" xr:uid="{00000000-0004-0000-3900-000000000000}"/>
  </hyperlinks>
  <pageMargins left="0.4" right="0.4" top="0.4" bottom="0.4" header="0.25" footer="0.24"/>
  <pageSetup paperSize="9" orientation="landscape" horizontalDpi="4294967294" verticalDpi="4294967294"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92D050"/>
  </sheetPr>
  <dimension ref="A1:L24"/>
  <sheetViews>
    <sheetView workbookViewId="0">
      <selection sqref="A1:B1"/>
    </sheetView>
  </sheetViews>
  <sheetFormatPr defaultColWidth="8.85546875" defaultRowHeight="15.75"/>
  <cols>
    <col min="1" max="1" width="4.5703125" style="1161" customWidth="1"/>
    <col min="2" max="2" width="53.85546875" style="1161" customWidth="1"/>
    <col min="3" max="3" width="8.42578125" style="1161" customWidth="1"/>
    <col min="4" max="4" width="8" style="1161" customWidth="1"/>
    <col min="5" max="7" width="8.42578125" style="1161" customWidth="1"/>
    <col min="8" max="8" width="9" style="1161" customWidth="1"/>
    <col min="9" max="11" width="8.42578125" style="1161" customWidth="1"/>
    <col min="12" max="12" width="7.42578125" style="1161" customWidth="1"/>
    <col min="13" max="16384" width="8.85546875" style="1161"/>
  </cols>
  <sheetData>
    <row r="1" spans="1:12" ht="13.5" customHeight="1">
      <c r="A1" s="1734" t="s">
        <v>3</v>
      </c>
      <c r="B1" s="1734"/>
      <c r="C1" s="1295"/>
    </row>
    <row r="2" spans="1:12" ht="24.75" customHeight="1">
      <c r="A2" s="1836"/>
      <c r="B2" s="632" t="s">
        <v>749</v>
      </c>
      <c r="C2" s="632"/>
      <c r="D2" s="632"/>
      <c r="E2" s="632"/>
      <c r="F2" s="632"/>
      <c r="G2" s="632"/>
      <c r="H2" s="632"/>
      <c r="I2" s="632"/>
      <c r="J2" s="632"/>
      <c r="K2" s="632"/>
      <c r="L2" s="632"/>
    </row>
    <row r="3" spans="1:12" ht="19.5" customHeight="1" thickBot="1">
      <c r="A3" s="1836"/>
      <c r="B3" s="1217" t="s">
        <v>0</v>
      </c>
      <c r="C3" s="1216"/>
      <c r="D3" s="1216"/>
      <c r="E3" s="1216"/>
      <c r="F3" s="1216"/>
      <c r="G3" s="1216"/>
      <c r="H3" s="1216"/>
      <c r="I3" s="1216"/>
      <c r="J3" s="1216"/>
      <c r="K3" s="1216"/>
      <c r="L3" s="1216"/>
    </row>
    <row r="4" spans="1:12" s="1165" customFormat="1" ht="19.5" customHeight="1" thickBot="1">
      <c r="A4" s="1836"/>
      <c r="B4" s="1837" t="s">
        <v>376</v>
      </c>
      <c r="C4" s="1218" t="s">
        <v>418</v>
      </c>
      <c r="D4" s="1219"/>
      <c r="E4" s="1219"/>
      <c r="F4" s="1219"/>
      <c r="G4" s="1219"/>
      <c r="H4" s="1219"/>
      <c r="I4" s="1219"/>
      <c r="J4" s="1219"/>
      <c r="K4" s="1219"/>
      <c r="L4" s="1220"/>
    </row>
    <row r="5" spans="1:12" ht="106.5" customHeight="1" thickBot="1">
      <c r="A5" s="1836"/>
      <c r="B5" s="1838"/>
      <c r="C5" s="1168" t="s">
        <v>419</v>
      </c>
      <c r="D5" s="1221" t="s">
        <v>420</v>
      </c>
      <c r="E5" s="1221" t="s">
        <v>421</v>
      </c>
      <c r="F5" s="1221" t="s">
        <v>422</v>
      </c>
      <c r="G5" s="1221" t="s">
        <v>423</v>
      </c>
      <c r="H5" s="1221" t="s">
        <v>424</v>
      </c>
      <c r="I5" s="1221" t="s">
        <v>425</v>
      </c>
      <c r="J5" s="1221" t="s">
        <v>426</v>
      </c>
      <c r="K5" s="1222" t="s">
        <v>427</v>
      </c>
      <c r="L5" s="1223" t="s">
        <v>285</v>
      </c>
    </row>
    <row r="6" spans="1:12" ht="20.100000000000001" customHeight="1">
      <c r="A6" s="1836"/>
      <c r="B6" s="1224" t="s">
        <v>387</v>
      </c>
      <c r="C6" s="1225">
        <v>18</v>
      </c>
      <c r="D6" s="1226">
        <v>26</v>
      </c>
      <c r="E6" s="1226">
        <v>7</v>
      </c>
      <c r="F6" s="1226">
        <v>0</v>
      </c>
      <c r="G6" s="1226">
        <v>1</v>
      </c>
      <c r="H6" s="1226">
        <v>5</v>
      </c>
      <c r="I6" s="1226">
        <v>0</v>
      </c>
      <c r="J6" s="1226">
        <v>5</v>
      </c>
      <c r="K6" s="1226">
        <v>1</v>
      </c>
      <c r="L6" s="1227">
        <f>SUM(C6:K6)</f>
        <v>63</v>
      </c>
    </row>
    <row r="7" spans="1:12" ht="18.75" customHeight="1">
      <c r="A7" s="1836"/>
      <c r="B7" s="1208" t="s">
        <v>388</v>
      </c>
      <c r="C7" s="1180">
        <v>0</v>
      </c>
      <c r="D7" s="1180">
        <v>1</v>
      </c>
      <c r="E7" s="1180">
        <v>0</v>
      </c>
      <c r="F7" s="1180">
        <v>0</v>
      </c>
      <c r="G7" s="1180">
        <v>0</v>
      </c>
      <c r="H7" s="1180">
        <v>0</v>
      </c>
      <c r="I7" s="1180">
        <v>0</v>
      </c>
      <c r="J7" s="1180">
        <v>0</v>
      </c>
      <c r="K7" s="1180">
        <v>0</v>
      </c>
      <c r="L7" s="1228">
        <f>SUM(C7:K7)</f>
        <v>1</v>
      </c>
    </row>
    <row r="8" spans="1:12" ht="17.25" customHeight="1">
      <c r="A8" s="1836"/>
      <c r="B8" s="1208" t="s">
        <v>389</v>
      </c>
      <c r="C8" s="1180">
        <v>0</v>
      </c>
      <c r="D8" s="1180">
        <v>0</v>
      </c>
      <c r="E8" s="1180">
        <v>0</v>
      </c>
      <c r="F8" s="1180">
        <v>0</v>
      </c>
      <c r="G8" s="1180">
        <v>0</v>
      </c>
      <c r="H8" s="1180">
        <v>0</v>
      </c>
      <c r="I8" s="1180">
        <v>0</v>
      </c>
      <c r="J8" s="1180">
        <v>0</v>
      </c>
      <c r="K8" s="1180">
        <v>0</v>
      </c>
      <c r="L8" s="1710">
        <f>SUM(C8:K8)</f>
        <v>0</v>
      </c>
    </row>
    <row r="9" spans="1:12" ht="20.100000000000001" customHeight="1">
      <c r="A9" s="1836"/>
      <c r="B9" s="1208" t="s">
        <v>390</v>
      </c>
      <c r="C9" s="1171">
        <v>44</v>
      </c>
      <c r="D9" s="1180">
        <v>62</v>
      </c>
      <c r="E9" s="1180">
        <v>23</v>
      </c>
      <c r="F9" s="1180">
        <v>2</v>
      </c>
      <c r="G9" s="1180">
        <v>0</v>
      </c>
      <c r="H9" s="1180">
        <v>5</v>
      </c>
      <c r="I9" s="1180">
        <v>0</v>
      </c>
      <c r="J9" s="1180">
        <v>15</v>
      </c>
      <c r="K9" s="1183">
        <v>2</v>
      </c>
      <c r="L9" s="1228">
        <f t="shared" ref="L9:L22" si="0">SUM(C9:K9)</f>
        <v>153</v>
      </c>
    </row>
    <row r="10" spans="1:12" ht="20.100000000000001" customHeight="1">
      <c r="A10" s="1836"/>
      <c r="B10" s="1208" t="s">
        <v>391</v>
      </c>
      <c r="C10" s="1171">
        <v>1</v>
      </c>
      <c r="D10" s="1180">
        <v>1</v>
      </c>
      <c r="E10" s="1180">
        <v>1</v>
      </c>
      <c r="F10" s="1180">
        <v>0</v>
      </c>
      <c r="G10" s="1180">
        <v>0</v>
      </c>
      <c r="H10" s="1180">
        <v>0</v>
      </c>
      <c r="I10" s="1180">
        <v>0</v>
      </c>
      <c r="J10" s="1180">
        <v>0</v>
      </c>
      <c r="K10" s="1183">
        <v>0</v>
      </c>
      <c r="L10" s="1228">
        <f t="shared" si="0"/>
        <v>3</v>
      </c>
    </row>
    <row r="11" spans="1:12" ht="20.100000000000001" customHeight="1">
      <c r="A11" s="1836"/>
      <c r="B11" s="1208" t="s">
        <v>392</v>
      </c>
      <c r="C11" s="1171">
        <v>46</v>
      </c>
      <c r="D11" s="1180">
        <v>84</v>
      </c>
      <c r="E11" s="1180">
        <v>19</v>
      </c>
      <c r="F11" s="1180">
        <v>0</v>
      </c>
      <c r="G11" s="1180">
        <v>0</v>
      </c>
      <c r="H11" s="1180">
        <v>3</v>
      </c>
      <c r="I11" s="1180">
        <v>0</v>
      </c>
      <c r="J11" s="1180">
        <v>16</v>
      </c>
      <c r="K11" s="1183">
        <v>2</v>
      </c>
      <c r="L11" s="1228">
        <f t="shared" si="0"/>
        <v>170</v>
      </c>
    </row>
    <row r="12" spans="1:12" ht="30">
      <c r="A12" s="1836"/>
      <c r="B12" s="1209" t="s">
        <v>428</v>
      </c>
      <c r="C12" s="1171">
        <v>22</v>
      </c>
      <c r="D12" s="1180">
        <v>34</v>
      </c>
      <c r="E12" s="1180">
        <v>9</v>
      </c>
      <c r="F12" s="1180">
        <v>0</v>
      </c>
      <c r="G12" s="1180">
        <v>0</v>
      </c>
      <c r="H12" s="1180">
        <v>3</v>
      </c>
      <c r="I12" s="1180">
        <v>0</v>
      </c>
      <c r="J12" s="1180">
        <v>7</v>
      </c>
      <c r="K12" s="1183">
        <v>0</v>
      </c>
      <c r="L12" s="1228">
        <f t="shared" si="0"/>
        <v>75</v>
      </c>
    </row>
    <row r="13" spans="1:12" ht="20.100000000000001" customHeight="1">
      <c r="A13" s="1836"/>
      <c r="B13" s="1208" t="s">
        <v>394</v>
      </c>
      <c r="C13" s="1171">
        <v>5</v>
      </c>
      <c r="D13" s="1180">
        <v>3</v>
      </c>
      <c r="E13" s="1180">
        <v>1</v>
      </c>
      <c r="F13" s="1180">
        <v>0</v>
      </c>
      <c r="G13" s="1180">
        <v>0</v>
      </c>
      <c r="H13" s="1180">
        <v>0</v>
      </c>
      <c r="I13" s="1180">
        <v>0</v>
      </c>
      <c r="J13" s="1180">
        <v>0</v>
      </c>
      <c r="K13" s="1183">
        <v>0</v>
      </c>
      <c r="L13" s="1228">
        <f t="shared" si="0"/>
        <v>9</v>
      </c>
    </row>
    <row r="14" spans="1:12" ht="20.100000000000001" customHeight="1">
      <c r="A14" s="1836"/>
      <c r="B14" s="1208" t="s">
        <v>395</v>
      </c>
      <c r="C14" s="1171">
        <v>29</v>
      </c>
      <c r="D14" s="1180">
        <v>78</v>
      </c>
      <c r="E14" s="1180">
        <v>14</v>
      </c>
      <c r="F14" s="1180">
        <v>0</v>
      </c>
      <c r="G14" s="1180">
        <v>0</v>
      </c>
      <c r="H14" s="1180">
        <v>2</v>
      </c>
      <c r="I14" s="1180">
        <v>0</v>
      </c>
      <c r="J14" s="1180">
        <v>25</v>
      </c>
      <c r="K14" s="1183">
        <v>2</v>
      </c>
      <c r="L14" s="1228">
        <f t="shared" si="0"/>
        <v>150</v>
      </c>
    </row>
    <row r="15" spans="1:12" ht="20.100000000000001" customHeight="1">
      <c r="A15" s="1836"/>
      <c r="B15" s="1208" t="s">
        <v>396</v>
      </c>
      <c r="C15" s="1171">
        <v>0</v>
      </c>
      <c r="D15" s="1180">
        <v>0</v>
      </c>
      <c r="E15" s="1180">
        <v>0</v>
      </c>
      <c r="F15" s="1180">
        <v>0</v>
      </c>
      <c r="G15" s="1180">
        <v>0</v>
      </c>
      <c r="H15" s="1180">
        <v>1</v>
      </c>
      <c r="I15" s="1180">
        <v>0</v>
      </c>
      <c r="J15" s="1180">
        <v>0</v>
      </c>
      <c r="K15" s="1183">
        <v>0</v>
      </c>
      <c r="L15" s="1228">
        <f t="shared" si="0"/>
        <v>1</v>
      </c>
    </row>
    <row r="16" spans="1:12" ht="20.100000000000001" customHeight="1">
      <c r="A16" s="1836"/>
      <c r="B16" s="1209" t="s">
        <v>416</v>
      </c>
      <c r="C16" s="1171">
        <v>0</v>
      </c>
      <c r="D16" s="1180">
        <v>10</v>
      </c>
      <c r="E16" s="1180">
        <v>3</v>
      </c>
      <c r="F16" s="1180">
        <v>0</v>
      </c>
      <c r="G16" s="1180">
        <v>0</v>
      </c>
      <c r="H16" s="1180">
        <v>0</v>
      </c>
      <c r="I16" s="1180">
        <v>0</v>
      </c>
      <c r="J16" s="1180">
        <v>1</v>
      </c>
      <c r="K16" s="1183">
        <v>0</v>
      </c>
      <c r="L16" s="1228">
        <f t="shared" si="0"/>
        <v>14</v>
      </c>
    </row>
    <row r="17" spans="1:12" ht="20.100000000000001" customHeight="1">
      <c r="A17" s="1836"/>
      <c r="B17" s="1210" t="s">
        <v>398</v>
      </c>
      <c r="C17" s="1180">
        <v>0</v>
      </c>
      <c r="D17" s="1180">
        <v>0</v>
      </c>
      <c r="E17" s="1180">
        <v>0</v>
      </c>
      <c r="F17" s="1180">
        <v>0</v>
      </c>
      <c r="G17" s="1180">
        <v>0</v>
      </c>
      <c r="H17" s="1180">
        <v>0</v>
      </c>
      <c r="I17" s="1180">
        <v>0</v>
      </c>
      <c r="J17" s="1180">
        <v>0</v>
      </c>
      <c r="K17" s="1183">
        <v>0</v>
      </c>
      <c r="L17" s="1228">
        <f t="shared" si="0"/>
        <v>0</v>
      </c>
    </row>
    <row r="18" spans="1:12" ht="20.100000000000001" customHeight="1">
      <c r="A18" s="1836"/>
      <c r="B18" s="1208" t="s">
        <v>399</v>
      </c>
      <c r="C18" s="1171">
        <v>0</v>
      </c>
      <c r="D18" s="1180">
        <v>1</v>
      </c>
      <c r="E18" s="1180">
        <v>0</v>
      </c>
      <c r="F18" s="1180">
        <v>0</v>
      </c>
      <c r="G18" s="1180">
        <v>0</v>
      </c>
      <c r="H18" s="1180">
        <v>0</v>
      </c>
      <c r="I18" s="1180">
        <v>0</v>
      </c>
      <c r="J18" s="1180">
        <v>0</v>
      </c>
      <c r="K18" s="1183">
        <v>0</v>
      </c>
      <c r="L18" s="1228">
        <f t="shared" si="0"/>
        <v>1</v>
      </c>
    </row>
    <row r="19" spans="1:12" ht="20.100000000000001" customHeight="1">
      <c r="A19" s="1836"/>
      <c r="B19" s="1209" t="s">
        <v>400</v>
      </c>
      <c r="C19" s="1171">
        <v>0</v>
      </c>
      <c r="D19" s="1180">
        <v>1</v>
      </c>
      <c r="E19" s="1180">
        <v>0</v>
      </c>
      <c r="F19" s="1180">
        <v>0</v>
      </c>
      <c r="G19" s="1180">
        <v>0</v>
      </c>
      <c r="H19" s="1180">
        <v>0</v>
      </c>
      <c r="I19" s="1180">
        <v>0</v>
      </c>
      <c r="J19" s="1180">
        <v>0</v>
      </c>
      <c r="K19" s="1183">
        <v>0</v>
      </c>
      <c r="L19" s="1228">
        <f t="shared" si="0"/>
        <v>1</v>
      </c>
    </row>
    <row r="20" spans="1:12" ht="20.100000000000001" customHeight="1">
      <c r="A20" s="1836"/>
      <c r="B20" s="1209" t="s">
        <v>401</v>
      </c>
      <c r="C20" s="1171">
        <v>1</v>
      </c>
      <c r="D20" s="1180">
        <v>10</v>
      </c>
      <c r="E20" s="1180">
        <v>0</v>
      </c>
      <c r="F20" s="1180">
        <v>0</v>
      </c>
      <c r="G20" s="1180">
        <v>0</v>
      </c>
      <c r="H20" s="1180">
        <v>1</v>
      </c>
      <c r="I20" s="1180">
        <v>0</v>
      </c>
      <c r="J20" s="1180">
        <v>0</v>
      </c>
      <c r="K20" s="1183">
        <v>0</v>
      </c>
      <c r="L20" s="1228">
        <f t="shared" si="0"/>
        <v>12</v>
      </c>
    </row>
    <row r="21" spans="1:12" ht="20.100000000000001" customHeight="1">
      <c r="A21" s="1836"/>
      <c r="B21" s="1209" t="s">
        <v>402</v>
      </c>
      <c r="C21" s="1171">
        <v>0</v>
      </c>
      <c r="D21" s="1180">
        <v>2</v>
      </c>
      <c r="E21" s="1180">
        <v>2</v>
      </c>
      <c r="F21" s="1180">
        <v>0</v>
      </c>
      <c r="G21" s="1180">
        <v>0</v>
      </c>
      <c r="H21" s="1180">
        <v>0</v>
      </c>
      <c r="I21" s="1180">
        <v>0</v>
      </c>
      <c r="J21" s="1180">
        <v>0</v>
      </c>
      <c r="K21" s="1183">
        <v>0</v>
      </c>
      <c r="L21" s="1228">
        <f t="shared" si="0"/>
        <v>4</v>
      </c>
    </row>
    <row r="22" spans="1:12" ht="20.100000000000001" customHeight="1" thickBot="1">
      <c r="A22" s="1836"/>
      <c r="B22" s="1211" t="s">
        <v>403</v>
      </c>
      <c r="C22" s="1180">
        <v>0</v>
      </c>
      <c r="D22" s="1180">
        <v>0</v>
      </c>
      <c r="E22" s="1180">
        <v>0</v>
      </c>
      <c r="F22" s="1180">
        <v>0</v>
      </c>
      <c r="G22" s="1180">
        <v>0</v>
      </c>
      <c r="H22" s="1180">
        <v>0</v>
      </c>
      <c r="I22" s="1180">
        <v>0</v>
      </c>
      <c r="J22" s="1180">
        <v>0</v>
      </c>
      <c r="K22" s="1183">
        <v>0</v>
      </c>
      <c r="L22" s="1231">
        <f t="shared" si="0"/>
        <v>0</v>
      </c>
    </row>
    <row r="23" spans="1:12" ht="20.100000000000001" customHeight="1" thickTop="1" thickBot="1">
      <c r="A23" s="1836"/>
      <c r="B23" s="1212" t="s">
        <v>285</v>
      </c>
      <c r="C23" s="1194">
        <f>SUM(C6:C22)</f>
        <v>166</v>
      </c>
      <c r="D23" s="1195">
        <f t="shared" ref="D23:K23" si="1">SUM(D6:D22)</f>
        <v>313</v>
      </c>
      <c r="E23" s="1195">
        <f t="shared" si="1"/>
        <v>79</v>
      </c>
      <c r="F23" s="1195">
        <f t="shared" si="1"/>
        <v>2</v>
      </c>
      <c r="G23" s="1195">
        <f t="shared" si="1"/>
        <v>1</v>
      </c>
      <c r="H23" s="1195">
        <f t="shared" si="1"/>
        <v>20</v>
      </c>
      <c r="I23" s="1195">
        <f t="shared" si="1"/>
        <v>0</v>
      </c>
      <c r="J23" s="1195">
        <f t="shared" si="1"/>
        <v>69</v>
      </c>
      <c r="K23" s="1481">
        <f t="shared" si="1"/>
        <v>7</v>
      </c>
      <c r="L23" s="1196">
        <f>SUM(L6:L22)</f>
        <v>657</v>
      </c>
    </row>
    <row r="24" spans="1:12" ht="16.5" thickTop="1"/>
  </sheetData>
  <mergeCells count="3">
    <mergeCell ref="A1:B1"/>
    <mergeCell ref="A2:A23"/>
    <mergeCell ref="B4:B5"/>
  </mergeCells>
  <hyperlinks>
    <hyperlink ref="A1:B1" location="CONTENTS!A1" display="Back to contents" xr:uid="{00000000-0004-0000-3A00-000000000000}"/>
  </hyperlinks>
  <pageMargins left="0.4" right="0.4" top="0.4" bottom="0.4" header="0.25" footer="0.27559055118110198"/>
  <pageSetup paperSize="9" orientation="landscape"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O119"/>
  <sheetViews>
    <sheetView zoomScaleNormal="100" workbookViewId="0">
      <selection sqref="A1:C1"/>
    </sheetView>
  </sheetViews>
  <sheetFormatPr defaultRowHeight="15.75"/>
  <cols>
    <col min="1" max="1" width="2.28515625" style="835" customWidth="1"/>
    <col min="2" max="2" width="18.42578125" style="754" customWidth="1"/>
    <col min="3" max="3" width="21.7109375" style="754" customWidth="1"/>
    <col min="4" max="4" width="9.7109375" style="303" customWidth="1"/>
    <col min="5" max="8" width="9.85546875" style="754" customWidth="1"/>
    <col min="9" max="9" width="9.140625" style="228"/>
    <col min="10" max="11" width="9.140625" style="303"/>
    <col min="12" max="12" width="10.85546875" style="303" customWidth="1"/>
    <col min="13" max="16384" width="9.140625" style="303"/>
  </cols>
  <sheetData>
    <row r="1" spans="1:11">
      <c r="A1" s="1734" t="s">
        <v>3</v>
      </c>
      <c r="B1" s="1734"/>
      <c r="C1" s="1734"/>
    </row>
    <row r="2" spans="1:11" s="305" customFormat="1" ht="20.100000000000001" customHeight="1" thickBot="1">
      <c r="A2" s="797" t="s">
        <v>678</v>
      </c>
      <c r="C2" s="798"/>
      <c r="E2" s="798"/>
      <c r="F2" s="798"/>
      <c r="G2" s="798"/>
      <c r="H2" s="798"/>
      <c r="I2" s="369"/>
    </row>
    <row r="3" spans="1:11" ht="17.100000000000001" customHeight="1" thickBot="1">
      <c r="A3" s="799"/>
      <c r="B3" s="800"/>
      <c r="C3" s="801"/>
      <c r="D3" s="802" t="s">
        <v>53</v>
      </c>
      <c r="E3" s="802" t="s">
        <v>54</v>
      </c>
      <c r="F3" s="802" t="s">
        <v>481</v>
      </c>
      <c r="G3" s="802" t="s">
        <v>617</v>
      </c>
      <c r="H3" s="803" t="s">
        <v>675</v>
      </c>
    </row>
    <row r="4" spans="1:11" ht="15.75" customHeight="1">
      <c r="A4" s="804">
        <v>1</v>
      </c>
      <c r="B4" s="805" t="s">
        <v>210</v>
      </c>
      <c r="C4" s="806"/>
      <c r="D4" s="807"/>
      <c r="E4" s="807"/>
      <c r="F4" s="1412"/>
      <c r="G4" s="1563"/>
      <c r="H4" s="1573"/>
      <c r="J4" s="1550"/>
      <c r="K4"/>
    </row>
    <row r="5" spans="1:11" ht="15.75" customHeight="1">
      <c r="A5" s="808"/>
      <c r="B5" s="814" t="s">
        <v>167</v>
      </c>
      <c r="C5" s="810" t="s">
        <v>168</v>
      </c>
      <c r="D5" s="811">
        <v>4808</v>
      </c>
      <c r="E5" s="828">
        <v>5031</v>
      </c>
      <c r="F5" s="1413">
        <v>5224</v>
      </c>
      <c r="G5" s="1564">
        <v>5377</v>
      </c>
      <c r="H5" s="1574">
        <v>5585</v>
      </c>
    </row>
    <row r="6" spans="1:11" ht="15.75" customHeight="1">
      <c r="A6" s="808"/>
      <c r="B6" s="814" t="s">
        <v>211</v>
      </c>
      <c r="C6" s="810" t="s">
        <v>197</v>
      </c>
      <c r="D6" s="836">
        <v>887</v>
      </c>
      <c r="E6" s="1304">
        <v>980</v>
      </c>
      <c r="F6" s="1421">
        <v>1127</v>
      </c>
      <c r="G6" s="1582">
        <v>1223</v>
      </c>
      <c r="H6" s="1585">
        <v>1341</v>
      </c>
    </row>
    <row r="7" spans="1:11" ht="15.75" customHeight="1">
      <c r="A7" s="808"/>
      <c r="B7" s="814"/>
      <c r="C7" s="837" t="s">
        <v>212</v>
      </c>
      <c r="D7" s="836">
        <v>439</v>
      </c>
      <c r="E7" s="1304">
        <v>524</v>
      </c>
      <c r="F7" s="1421">
        <v>616</v>
      </c>
      <c r="G7" s="1582">
        <v>725</v>
      </c>
      <c r="H7" s="1585">
        <v>906</v>
      </c>
    </row>
    <row r="8" spans="1:11" ht="17.100000000000001" customHeight="1">
      <c r="A8" s="816"/>
      <c r="B8" s="817" t="s">
        <v>855</v>
      </c>
      <c r="C8" s="818" t="s">
        <v>647</v>
      </c>
      <c r="D8" s="838">
        <v>383.87</v>
      </c>
      <c r="E8" s="1305">
        <v>423.04</v>
      </c>
      <c r="F8" s="1422">
        <v>469.14</v>
      </c>
      <c r="G8" s="1723">
        <v>620.95848999999998</v>
      </c>
      <c r="H8" s="1586">
        <v>728.01</v>
      </c>
    </row>
    <row r="9" spans="1:11" ht="15.75" customHeight="1">
      <c r="A9" s="816"/>
      <c r="B9" s="822"/>
      <c r="C9" s="818" t="s">
        <v>171</v>
      </c>
      <c r="D9" s="827">
        <v>5.18</v>
      </c>
      <c r="E9" s="827">
        <v>6.15</v>
      </c>
      <c r="F9" s="1423">
        <v>7.2</v>
      </c>
      <c r="G9" s="1583">
        <v>8.51</v>
      </c>
      <c r="H9" s="1587">
        <v>18.97</v>
      </c>
    </row>
    <row r="10" spans="1:11" ht="15.95" customHeight="1">
      <c r="A10" s="804">
        <v>2</v>
      </c>
      <c r="B10" s="805" t="s">
        <v>174</v>
      </c>
      <c r="C10" s="806"/>
      <c r="D10" s="807"/>
      <c r="E10" s="1306"/>
      <c r="F10" s="1413"/>
      <c r="G10" s="1564"/>
      <c r="H10" s="1574"/>
    </row>
    <row r="11" spans="1:11" ht="15.75" customHeight="1">
      <c r="A11" s="808"/>
      <c r="B11" s="814" t="s">
        <v>167</v>
      </c>
      <c r="C11" s="818" t="s">
        <v>168</v>
      </c>
      <c r="D11" s="824">
        <v>414</v>
      </c>
      <c r="E11" s="1307">
        <v>413</v>
      </c>
      <c r="F11" s="1413">
        <v>404</v>
      </c>
      <c r="G11" s="1564">
        <v>407</v>
      </c>
      <c r="H11" s="1574">
        <v>394</v>
      </c>
    </row>
    <row r="12" spans="1:11" ht="15.75" customHeight="1">
      <c r="A12" s="808"/>
      <c r="B12" s="452"/>
      <c r="C12" s="810" t="s">
        <v>213</v>
      </c>
      <c r="D12" s="426">
        <v>91</v>
      </c>
      <c r="E12" s="825">
        <v>98</v>
      </c>
      <c r="F12" s="1413">
        <v>94</v>
      </c>
      <c r="G12" s="1564">
        <v>116</v>
      </c>
      <c r="H12" s="1574">
        <v>122</v>
      </c>
    </row>
    <row r="13" spans="1:11" ht="15.75" customHeight="1">
      <c r="A13" s="808"/>
      <c r="B13" s="814"/>
      <c r="C13" s="774" t="s">
        <v>199</v>
      </c>
      <c r="D13" s="836">
        <v>65</v>
      </c>
      <c r="E13" s="1304">
        <v>68</v>
      </c>
      <c r="F13" s="1414">
        <v>65</v>
      </c>
      <c r="G13" s="1565">
        <v>82</v>
      </c>
      <c r="H13" s="1575">
        <v>86</v>
      </c>
    </row>
    <row r="14" spans="1:11" ht="15.75" customHeight="1">
      <c r="A14" s="808"/>
      <c r="B14" s="814"/>
      <c r="C14" s="783" t="s">
        <v>200</v>
      </c>
      <c r="D14" s="836">
        <v>26</v>
      </c>
      <c r="E14" s="1304">
        <v>30</v>
      </c>
      <c r="F14" s="1414">
        <v>29</v>
      </c>
      <c r="G14" s="1565">
        <v>34</v>
      </c>
      <c r="H14" s="1575">
        <v>36</v>
      </c>
    </row>
    <row r="15" spans="1:11" ht="17.100000000000001" customHeight="1">
      <c r="A15" s="816"/>
      <c r="B15" s="817" t="s">
        <v>855</v>
      </c>
      <c r="C15" s="818" t="s">
        <v>173</v>
      </c>
      <c r="D15" s="826">
        <v>32.409999999999997</v>
      </c>
      <c r="E15" s="827">
        <v>34.049999999999997</v>
      </c>
      <c r="F15" s="839">
        <v>34.909999999999997</v>
      </c>
      <c r="G15" s="1570">
        <v>45.649050000000003</v>
      </c>
      <c r="H15" s="1580">
        <v>49.43</v>
      </c>
    </row>
    <row r="16" spans="1:11" ht="15.75" customHeight="1">
      <c r="A16" s="816"/>
      <c r="B16" s="822"/>
      <c r="C16" s="818" t="s">
        <v>171</v>
      </c>
      <c r="D16" s="827">
        <v>0.8</v>
      </c>
      <c r="E16" s="827">
        <v>0.99</v>
      </c>
      <c r="F16" s="1423">
        <v>1.07</v>
      </c>
      <c r="G16" s="1583">
        <v>1.51</v>
      </c>
      <c r="H16" s="1587">
        <v>2.5099999999999998</v>
      </c>
    </row>
    <row r="17" spans="1:9">
      <c r="A17" s="804">
        <v>3</v>
      </c>
      <c r="B17" s="805" t="s">
        <v>180</v>
      </c>
      <c r="C17" s="806"/>
      <c r="D17" s="807"/>
      <c r="E17" s="1306"/>
      <c r="F17" s="1413"/>
      <c r="G17" s="1564"/>
      <c r="H17" s="1574"/>
    </row>
    <row r="18" spans="1:9" ht="17.100000000000001" customHeight="1">
      <c r="A18" s="808"/>
      <c r="B18" s="814" t="s">
        <v>167</v>
      </c>
      <c r="C18" s="818" t="s">
        <v>168</v>
      </c>
      <c r="D18" s="811" t="s">
        <v>664</v>
      </c>
      <c r="E18" s="828">
        <v>1020</v>
      </c>
      <c r="F18" s="1413">
        <v>1070</v>
      </c>
      <c r="G18" s="1564">
        <v>1050</v>
      </c>
      <c r="H18" s="1574">
        <v>1175</v>
      </c>
    </row>
    <row r="19" spans="1:9" ht="15.75" customHeight="1">
      <c r="A19" s="808"/>
      <c r="B19" s="452" t="s">
        <v>196</v>
      </c>
      <c r="C19" s="810" t="s">
        <v>197</v>
      </c>
      <c r="D19" s="836">
        <v>448</v>
      </c>
      <c r="E19" s="1304">
        <v>481</v>
      </c>
      <c r="F19" s="1414">
        <v>570</v>
      </c>
      <c r="G19" s="1565">
        <v>570</v>
      </c>
      <c r="H19" s="1575">
        <v>563</v>
      </c>
    </row>
    <row r="20" spans="1:9" ht="15.75" customHeight="1">
      <c r="A20" s="808"/>
      <c r="B20" s="814"/>
      <c r="C20" s="810" t="s">
        <v>171</v>
      </c>
      <c r="D20" s="836">
        <v>55</v>
      </c>
      <c r="E20" s="1304">
        <v>56</v>
      </c>
      <c r="F20" s="1414">
        <v>57</v>
      </c>
      <c r="G20" s="1565">
        <v>61</v>
      </c>
      <c r="H20" s="1575">
        <v>82</v>
      </c>
    </row>
    <row r="21" spans="1:9" ht="17.100000000000001" customHeight="1">
      <c r="A21" s="816"/>
      <c r="B21" s="817" t="s">
        <v>855</v>
      </c>
      <c r="C21" s="818" t="s">
        <v>662</v>
      </c>
      <c r="D21" s="807">
        <v>92.27</v>
      </c>
      <c r="E21" s="1306">
        <v>97.78</v>
      </c>
      <c r="F21" s="1416">
        <v>113.57</v>
      </c>
      <c r="G21" s="1567">
        <v>140.9383</v>
      </c>
      <c r="H21" s="1577">
        <v>172.54249999999999</v>
      </c>
    </row>
    <row r="22" spans="1:9" ht="15.75" customHeight="1">
      <c r="A22" s="816"/>
      <c r="B22" s="822"/>
      <c r="C22" s="818" t="s">
        <v>171</v>
      </c>
      <c r="D22" s="827">
        <v>0.32</v>
      </c>
      <c r="E22" s="827">
        <v>0.4</v>
      </c>
      <c r="F22" s="1423">
        <v>0.4</v>
      </c>
      <c r="G22" s="1583">
        <v>0.4</v>
      </c>
      <c r="H22" s="1587">
        <v>0.67</v>
      </c>
    </row>
    <row r="23" spans="1:9" ht="17.100000000000001" customHeight="1">
      <c r="A23" s="804">
        <v>4</v>
      </c>
      <c r="B23" s="805" t="s">
        <v>185</v>
      </c>
      <c r="C23" s="806"/>
      <c r="D23" s="807"/>
      <c r="E23" s="1306"/>
      <c r="F23" s="1413"/>
      <c r="G23" s="1564"/>
      <c r="H23" s="1574"/>
    </row>
    <row r="24" spans="1:9" ht="15.75" customHeight="1">
      <c r="A24" s="808"/>
      <c r="B24" s="814" t="s">
        <v>167</v>
      </c>
      <c r="C24" s="818" t="s">
        <v>168</v>
      </c>
      <c r="D24" s="824">
        <v>34</v>
      </c>
      <c r="E24" s="1307">
        <v>35</v>
      </c>
      <c r="F24" s="1413">
        <v>29</v>
      </c>
      <c r="G24" s="1564">
        <v>34</v>
      </c>
      <c r="H24" s="1574">
        <v>24</v>
      </c>
    </row>
    <row r="25" spans="1:9" ht="15.75" customHeight="1">
      <c r="A25" s="808"/>
      <c r="B25" s="452"/>
      <c r="C25" s="810" t="s">
        <v>171</v>
      </c>
      <c r="D25" s="811">
        <v>2</v>
      </c>
      <c r="E25" s="828">
        <v>5</v>
      </c>
      <c r="F25" s="1413">
        <v>4</v>
      </c>
      <c r="G25" s="1564">
        <v>4</v>
      </c>
      <c r="H25" s="1574">
        <v>0</v>
      </c>
    </row>
    <row r="26" spans="1:9" ht="15.75" customHeight="1">
      <c r="A26" s="808"/>
      <c r="B26" s="814" t="s">
        <v>186</v>
      </c>
      <c r="C26" s="810" t="s">
        <v>168</v>
      </c>
      <c r="D26" s="824">
        <v>33</v>
      </c>
      <c r="E26" s="1307">
        <v>31</v>
      </c>
      <c r="F26" s="1413">
        <v>24</v>
      </c>
      <c r="G26" s="1564">
        <v>26</v>
      </c>
      <c r="H26" s="1574">
        <v>18</v>
      </c>
    </row>
    <row r="27" spans="1:9" ht="17.100000000000001" customHeight="1">
      <c r="A27" s="816"/>
      <c r="B27" s="817" t="s">
        <v>855</v>
      </c>
      <c r="C27" s="818" t="s">
        <v>663</v>
      </c>
      <c r="D27" s="826">
        <v>2.79</v>
      </c>
      <c r="E27" s="827">
        <v>2.97</v>
      </c>
      <c r="F27" s="1423">
        <v>2.7</v>
      </c>
      <c r="G27" s="1583">
        <v>3.6699000000000002</v>
      </c>
      <c r="H27" s="1587">
        <v>2.76</v>
      </c>
    </row>
    <row r="28" spans="1:9" ht="15.75" customHeight="1">
      <c r="A28" s="816"/>
      <c r="B28" s="822"/>
      <c r="C28" s="818" t="s">
        <v>171</v>
      </c>
      <c r="D28" s="826">
        <v>0</v>
      </c>
      <c r="E28" s="827">
        <v>4.0000000000000001E-3</v>
      </c>
      <c r="F28" s="1423">
        <v>0.01</v>
      </c>
      <c r="G28" s="1583">
        <v>0.01</v>
      </c>
      <c r="H28" s="1587">
        <v>0</v>
      </c>
    </row>
    <row r="29" spans="1:9" s="754" customFormat="1" ht="17.100000000000001" customHeight="1">
      <c r="A29" s="804">
        <v>5</v>
      </c>
      <c r="B29" s="805" t="s">
        <v>188</v>
      </c>
      <c r="C29" s="806"/>
      <c r="D29" s="807"/>
      <c r="E29" s="1306"/>
      <c r="F29" s="1413"/>
      <c r="G29" s="1564"/>
      <c r="H29" s="1574"/>
      <c r="I29" s="228"/>
    </row>
    <row r="30" spans="1:9" s="821" customFormat="1" ht="15.75" customHeight="1">
      <c r="A30" s="816"/>
      <c r="B30" s="822" t="s">
        <v>198</v>
      </c>
      <c r="C30" s="818"/>
      <c r="D30" s="826">
        <v>0.1</v>
      </c>
      <c r="E30" s="827">
        <v>0.13</v>
      </c>
      <c r="F30" s="1423">
        <v>0.11</v>
      </c>
      <c r="G30" s="1583">
        <v>0.21</v>
      </c>
      <c r="H30" s="1587">
        <v>0.13</v>
      </c>
      <c r="I30" s="228"/>
    </row>
    <row r="31" spans="1:9" s="754" customFormat="1" ht="17.100000000000001" customHeight="1">
      <c r="A31" s="804">
        <v>6</v>
      </c>
      <c r="B31" s="805" t="s">
        <v>208</v>
      </c>
      <c r="C31" s="806"/>
      <c r="D31" s="807"/>
      <c r="E31" s="1306"/>
      <c r="F31" s="1413"/>
      <c r="G31" s="1564"/>
      <c r="H31" s="1574"/>
      <c r="I31" s="228"/>
    </row>
    <row r="32" spans="1:9" s="812" customFormat="1" ht="15.75" customHeight="1">
      <c r="A32" s="808"/>
      <c r="B32" s="814" t="s">
        <v>190</v>
      </c>
      <c r="C32" s="810"/>
      <c r="D32" s="824">
        <v>3126</v>
      </c>
      <c r="E32" s="1307">
        <v>2669</v>
      </c>
      <c r="F32" s="1413">
        <v>2710</v>
      </c>
      <c r="G32" s="1564">
        <v>2825</v>
      </c>
      <c r="H32" s="1574">
        <v>2529</v>
      </c>
      <c r="I32" s="228"/>
    </row>
    <row r="33" spans="1:15" s="821" customFormat="1" ht="18.600000000000001" customHeight="1">
      <c r="A33" s="816"/>
      <c r="B33" s="822" t="s">
        <v>856</v>
      </c>
      <c r="C33" s="818"/>
      <c r="D33" s="827">
        <v>117.64</v>
      </c>
      <c r="E33" s="827">
        <v>113.66</v>
      </c>
      <c r="F33" s="1423">
        <v>116.14</v>
      </c>
      <c r="G33" s="1583">
        <v>132.36000000000001</v>
      </c>
      <c r="H33" s="1587">
        <v>157.28</v>
      </c>
      <c r="I33" s="1467"/>
      <c r="J33" s="1467"/>
      <c r="K33" s="228"/>
      <c r="L33" s="228"/>
      <c r="M33" s="228"/>
      <c r="N33" s="228"/>
      <c r="O33" s="228"/>
    </row>
    <row r="34" spans="1:15" s="754" customFormat="1" ht="17.100000000000001" customHeight="1">
      <c r="A34" s="804">
        <v>7</v>
      </c>
      <c r="B34" s="805" t="s">
        <v>191</v>
      </c>
      <c r="C34" s="806"/>
      <c r="D34" s="807"/>
      <c r="E34" s="1306"/>
      <c r="F34" s="1413"/>
      <c r="G34" s="1564"/>
      <c r="H34" s="1574"/>
      <c r="I34" s="228"/>
      <c r="J34" s="228"/>
      <c r="K34" s="228"/>
      <c r="L34" s="228"/>
      <c r="M34" s="228"/>
      <c r="N34" s="228"/>
      <c r="O34" s="228"/>
    </row>
    <row r="35" spans="1:15" s="812" customFormat="1" ht="15.75" customHeight="1">
      <c r="A35" s="808"/>
      <c r="B35" s="814" t="s">
        <v>192</v>
      </c>
      <c r="C35" s="810"/>
      <c r="D35" s="605">
        <v>852</v>
      </c>
      <c r="E35" s="605">
        <v>682</v>
      </c>
      <c r="F35" s="1413">
        <v>555</v>
      </c>
      <c r="G35" s="1564">
        <v>507</v>
      </c>
      <c r="H35" s="1574">
        <v>463</v>
      </c>
      <c r="I35" s="228"/>
      <c r="J35" s="228"/>
      <c r="K35" s="228"/>
      <c r="L35" s="228"/>
      <c r="M35" s="228"/>
      <c r="N35" s="228"/>
      <c r="O35" s="228"/>
    </row>
    <row r="36" spans="1:15" s="821" customFormat="1" ht="15.75" customHeight="1" thickBot="1">
      <c r="A36" s="832"/>
      <c r="B36" s="840" t="s">
        <v>59</v>
      </c>
      <c r="C36" s="833"/>
      <c r="D36" s="841">
        <v>19.579999999999998</v>
      </c>
      <c r="E36" s="1308">
        <v>15.69</v>
      </c>
      <c r="F36" s="1424">
        <v>13.18</v>
      </c>
      <c r="G36" s="1584">
        <v>15.74</v>
      </c>
      <c r="H36" s="1623">
        <v>14.44</v>
      </c>
      <c r="I36" s="228"/>
      <c r="J36" s="228"/>
      <c r="K36" s="228"/>
      <c r="L36" s="228"/>
      <c r="M36" s="228"/>
      <c r="N36" s="228"/>
      <c r="O36" s="228"/>
    </row>
    <row r="37" spans="1:15" ht="15.95" customHeight="1">
      <c r="A37" s="303"/>
      <c r="B37" s="792" t="s">
        <v>652</v>
      </c>
      <c r="C37" s="793"/>
      <c r="D37" s="791"/>
      <c r="E37" s="791"/>
      <c r="F37" s="791"/>
      <c r="G37" s="791"/>
      <c r="H37" s="791"/>
      <c r="J37" s="228"/>
      <c r="K37" s="228"/>
      <c r="L37" s="228"/>
      <c r="M37" s="228"/>
      <c r="N37" s="228"/>
      <c r="O37" s="228"/>
    </row>
    <row r="38" spans="1:15" ht="15.95" customHeight="1">
      <c r="A38" s="303"/>
      <c r="B38" s="792" t="s">
        <v>653</v>
      </c>
      <c r="C38" s="793"/>
      <c r="D38" s="791"/>
      <c r="E38" s="791"/>
      <c r="F38" s="791"/>
      <c r="G38" s="791"/>
      <c r="H38" s="791"/>
    </row>
    <row r="39" spans="1:15" ht="15.95" customHeight="1">
      <c r="A39" s="303"/>
      <c r="B39" s="792" t="s">
        <v>654</v>
      </c>
      <c r="C39" s="793"/>
      <c r="D39" s="791"/>
      <c r="E39" s="791"/>
      <c r="F39" s="791"/>
      <c r="G39" s="791"/>
      <c r="H39" s="791"/>
    </row>
    <row r="40" spans="1:15" ht="15.95" customHeight="1">
      <c r="A40" s="303"/>
      <c r="B40" s="291" t="s">
        <v>655</v>
      </c>
      <c r="C40" s="793"/>
      <c r="D40" s="791"/>
      <c r="E40" s="791"/>
      <c r="F40" s="791"/>
      <c r="G40" s="791"/>
      <c r="H40" s="791"/>
    </row>
    <row r="41" spans="1:15" ht="15.95" customHeight="1">
      <c r="A41" s="303"/>
      <c r="B41" s="291" t="s">
        <v>194</v>
      </c>
      <c r="C41" s="793"/>
      <c r="D41" s="791"/>
      <c r="E41" s="791"/>
      <c r="F41" s="791"/>
      <c r="G41" s="791"/>
      <c r="H41" s="791"/>
    </row>
    <row r="42" spans="1:15" ht="15.95" customHeight="1">
      <c r="A42" s="303"/>
      <c r="B42" s="1735" t="s">
        <v>656</v>
      </c>
      <c r="C42" s="1735"/>
      <c r="D42" s="1735"/>
      <c r="E42" s="1735"/>
      <c r="F42" s="1735"/>
      <c r="G42" s="1735"/>
      <c r="H42" s="1735"/>
    </row>
    <row r="43" spans="1:15" ht="15.95" customHeight="1">
      <c r="A43" s="303"/>
      <c r="B43" s="795" t="s">
        <v>195</v>
      </c>
      <c r="C43" s="794"/>
      <c r="D43" s="794"/>
      <c r="E43" s="794"/>
      <c r="F43" s="794"/>
      <c r="G43" s="794"/>
      <c r="H43" s="794"/>
    </row>
    <row r="44" spans="1:15" ht="30.75" customHeight="1">
      <c r="A44" s="303"/>
      <c r="B44" s="1736" t="s">
        <v>657</v>
      </c>
      <c r="C44" s="1736"/>
      <c r="D44" s="1736"/>
      <c r="E44" s="1736"/>
      <c r="F44" s="1736"/>
      <c r="G44" s="1736"/>
      <c r="H44" s="1736"/>
    </row>
    <row r="45" spans="1:15">
      <c r="B45" s="823"/>
      <c r="E45" s="303"/>
      <c r="F45" s="303"/>
      <c r="G45" s="303"/>
      <c r="H45" s="303"/>
    </row>
    <row r="46" spans="1:15">
      <c r="B46" s="823"/>
    </row>
    <row r="47" spans="1:15">
      <c r="B47" s="823"/>
    </row>
    <row r="48" spans="1:15">
      <c r="B48" s="823"/>
    </row>
    <row r="49" spans="2:2">
      <c r="B49" s="823"/>
    </row>
    <row r="50" spans="2:2">
      <c r="B50" s="823"/>
    </row>
    <row r="51" spans="2:2">
      <c r="B51" s="823"/>
    </row>
    <row r="52" spans="2:2">
      <c r="B52" s="823"/>
    </row>
    <row r="53" spans="2:2">
      <c r="B53" s="823"/>
    </row>
    <row r="54" spans="2:2">
      <c r="B54" s="823"/>
    </row>
    <row r="55" spans="2:2">
      <c r="B55" s="823"/>
    </row>
    <row r="56" spans="2:2">
      <c r="B56" s="823"/>
    </row>
    <row r="57" spans="2:2">
      <c r="B57" s="823"/>
    </row>
    <row r="58" spans="2:2">
      <c r="B58" s="823"/>
    </row>
    <row r="59" spans="2:2">
      <c r="B59" s="823"/>
    </row>
    <row r="60" spans="2:2">
      <c r="B60" s="823"/>
    </row>
    <row r="61" spans="2:2">
      <c r="B61" s="823"/>
    </row>
    <row r="62" spans="2:2">
      <c r="B62" s="823"/>
    </row>
    <row r="63" spans="2:2">
      <c r="B63" s="823"/>
    </row>
    <row r="64" spans="2:2">
      <c r="B64" s="823"/>
    </row>
    <row r="65" spans="2:2">
      <c r="B65" s="823"/>
    </row>
    <row r="66" spans="2:2">
      <c r="B66" s="823"/>
    </row>
    <row r="67" spans="2:2">
      <c r="B67" s="823"/>
    </row>
    <row r="68" spans="2:2">
      <c r="B68" s="823"/>
    </row>
    <row r="69" spans="2:2">
      <c r="B69" s="823"/>
    </row>
    <row r="70" spans="2:2">
      <c r="B70" s="823"/>
    </row>
    <row r="71" spans="2:2">
      <c r="B71" s="823"/>
    </row>
    <row r="72" spans="2:2">
      <c r="B72" s="823"/>
    </row>
    <row r="73" spans="2:2">
      <c r="B73" s="823"/>
    </row>
    <row r="74" spans="2:2">
      <c r="B74" s="823"/>
    </row>
    <row r="75" spans="2:2">
      <c r="B75" s="823"/>
    </row>
    <row r="76" spans="2:2">
      <c r="B76" s="823"/>
    </row>
    <row r="77" spans="2:2">
      <c r="B77" s="823"/>
    </row>
    <row r="78" spans="2:2">
      <c r="B78" s="823"/>
    </row>
    <row r="79" spans="2:2">
      <c r="B79" s="823"/>
    </row>
    <row r="80" spans="2:2">
      <c r="B80" s="823"/>
    </row>
    <row r="81" spans="2:2">
      <c r="B81" s="823"/>
    </row>
    <row r="82" spans="2:2">
      <c r="B82" s="823"/>
    </row>
    <row r="83" spans="2:2">
      <c r="B83" s="823"/>
    </row>
    <row r="84" spans="2:2">
      <c r="B84" s="823"/>
    </row>
    <row r="85" spans="2:2">
      <c r="B85" s="823"/>
    </row>
    <row r="86" spans="2:2">
      <c r="B86" s="823"/>
    </row>
    <row r="87" spans="2:2">
      <c r="B87" s="823"/>
    </row>
    <row r="88" spans="2:2">
      <c r="B88" s="823"/>
    </row>
    <row r="89" spans="2:2">
      <c r="B89" s="823"/>
    </row>
    <row r="90" spans="2:2">
      <c r="B90" s="823"/>
    </row>
    <row r="91" spans="2:2">
      <c r="B91" s="823"/>
    </row>
    <row r="92" spans="2:2">
      <c r="B92" s="823"/>
    </row>
    <row r="93" spans="2:2">
      <c r="B93" s="823"/>
    </row>
    <row r="94" spans="2:2">
      <c r="B94" s="823"/>
    </row>
    <row r="95" spans="2:2">
      <c r="B95" s="823"/>
    </row>
    <row r="96" spans="2:2">
      <c r="B96" s="823"/>
    </row>
    <row r="97" spans="2:2">
      <c r="B97" s="823"/>
    </row>
    <row r="98" spans="2:2">
      <c r="B98" s="823"/>
    </row>
    <row r="99" spans="2:2">
      <c r="B99" s="823"/>
    </row>
    <row r="100" spans="2:2">
      <c r="B100" s="823"/>
    </row>
    <row r="101" spans="2:2">
      <c r="B101" s="823"/>
    </row>
    <row r="102" spans="2:2">
      <c r="B102" s="823"/>
    </row>
    <row r="103" spans="2:2">
      <c r="B103" s="823"/>
    </row>
    <row r="104" spans="2:2">
      <c r="B104" s="823"/>
    </row>
    <row r="105" spans="2:2">
      <c r="B105" s="823"/>
    </row>
    <row r="106" spans="2:2">
      <c r="B106" s="823"/>
    </row>
    <row r="107" spans="2:2">
      <c r="B107" s="823"/>
    </row>
    <row r="108" spans="2:2">
      <c r="B108" s="823"/>
    </row>
    <row r="109" spans="2:2">
      <c r="B109" s="823"/>
    </row>
    <row r="110" spans="2:2">
      <c r="B110" s="823"/>
    </row>
    <row r="111" spans="2:2">
      <c r="B111" s="823"/>
    </row>
    <row r="112" spans="2:2">
      <c r="B112" s="823"/>
    </row>
    <row r="113" spans="2:2">
      <c r="B113" s="823"/>
    </row>
    <row r="114" spans="2:2">
      <c r="B114" s="823"/>
    </row>
    <row r="115" spans="2:2">
      <c r="B115" s="823"/>
    </row>
    <row r="116" spans="2:2">
      <c r="B116" s="823"/>
    </row>
    <row r="117" spans="2:2">
      <c r="B117" s="823"/>
    </row>
    <row r="118" spans="2:2">
      <c r="B118" s="823"/>
    </row>
    <row r="119" spans="2:2">
      <c r="B119" s="823"/>
    </row>
  </sheetData>
  <mergeCells count="3">
    <mergeCell ref="A1:C1"/>
    <mergeCell ref="B42:H42"/>
    <mergeCell ref="B44:H44"/>
  </mergeCells>
  <hyperlinks>
    <hyperlink ref="A1:C1" location="CONTENTS!A1" display="Back to contents" xr:uid="{00000000-0004-0000-0500-000000000000}"/>
  </hyperlinks>
  <pageMargins left="0.59055118110236227" right="0.39370078740157483" top="0.39370078740157483" bottom="0.39370078740157483" header="0.31496062992125984" footer="0"/>
  <pageSetup paperSize="9" orientation="portrait" horizontalDpi="4294967294" verticalDpi="4294967294" r:id="rId1"/>
  <headerFooter alignWithMargins="0">
    <oddHeader xml:space="preserve">&amp;R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92D050"/>
  </sheetPr>
  <dimension ref="A1:L24"/>
  <sheetViews>
    <sheetView workbookViewId="0">
      <selection sqref="A1:B1"/>
    </sheetView>
  </sheetViews>
  <sheetFormatPr defaultColWidth="8.85546875" defaultRowHeight="15.75"/>
  <cols>
    <col min="1" max="1" width="4.28515625" style="1161" customWidth="1"/>
    <col min="2" max="2" width="53.7109375" style="1161" customWidth="1"/>
    <col min="3" max="11" width="8.42578125" style="1161" customWidth="1"/>
    <col min="12" max="12" width="7.7109375" style="1161" customWidth="1"/>
    <col min="13" max="16384" width="8.85546875" style="1161"/>
  </cols>
  <sheetData>
    <row r="1" spans="1:12">
      <c r="A1" s="1734" t="s">
        <v>3</v>
      </c>
      <c r="B1" s="1734"/>
      <c r="C1" s="1295"/>
    </row>
    <row r="2" spans="1:12" s="1232" customFormat="1" ht="24.75" customHeight="1">
      <c r="A2" s="1836"/>
      <c r="B2" s="521" t="s">
        <v>755</v>
      </c>
      <c r="C2" s="1215"/>
      <c r="D2" s="1215"/>
      <c r="E2" s="1215"/>
      <c r="F2" s="1215"/>
      <c r="G2" s="1215"/>
      <c r="H2" s="1215"/>
      <c r="I2" s="1215"/>
      <c r="J2" s="1215"/>
      <c r="K2" s="1215"/>
      <c r="L2" s="1215"/>
    </row>
    <row r="3" spans="1:12" ht="20.25" customHeight="1" thickBot="1">
      <c r="A3" s="1836"/>
      <c r="B3" s="1217" t="s">
        <v>1</v>
      </c>
      <c r="C3" s="1216"/>
      <c r="D3" s="1216"/>
      <c r="E3" s="1216"/>
      <c r="F3" s="1216"/>
      <c r="G3" s="1216"/>
      <c r="H3" s="1216"/>
      <c r="I3" s="1216"/>
      <c r="J3" s="1216"/>
      <c r="K3" s="1216"/>
      <c r="L3" s="1216"/>
    </row>
    <row r="4" spans="1:12" s="1165" customFormat="1" ht="16.5" thickBot="1">
      <c r="A4" s="1836"/>
      <c r="B4" s="1837" t="s">
        <v>376</v>
      </c>
      <c r="C4" s="1233" t="s">
        <v>418</v>
      </c>
      <c r="D4" s="1219"/>
      <c r="E4" s="1219"/>
      <c r="F4" s="1219"/>
      <c r="G4" s="1219"/>
      <c r="H4" s="1219"/>
      <c r="I4" s="1219"/>
      <c r="J4" s="1219"/>
      <c r="K4" s="1219"/>
      <c r="L4" s="1220"/>
    </row>
    <row r="5" spans="1:12" ht="112.5" customHeight="1" thickBot="1">
      <c r="A5" s="1836"/>
      <c r="B5" s="1838"/>
      <c r="C5" s="1168" t="s">
        <v>419</v>
      </c>
      <c r="D5" s="1221" t="s">
        <v>420</v>
      </c>
      <c r="E5" s="1221" t="s">
        <v>421</v>
      </c>
      <c r="F5" s="1221" t="s">
        <v>422</v>
      </c>
      <c r="G5" s="1221" t="s">
        <v>423</v>
      </c>
      <c r="H5" s="1221" t="s">
        <v>424</v>
      </c>
      <c r="I5" s="1221" t="s">
        <v>425</v>
      </c>
      <c r="J5" s="1221" t="s">
        <v>426</v>
      </c>
      <c r="K5" s="1222" t="s">
        <v>427</v>
      </c>
      <c r="L5" s="1223" t="s">
        <v>285</v>
      </c>
    </row>
    <row r="6" spans="1:12" ht="18.75" customHeight="1">
      <c r="A6" s="1836"/>
      <c r="B6" s="1206" t="s">
        <v>387</v>
      </c>
      <c r="C6" s="1225">
        <v>1</v>
      </c>
      <c r="D6" s="1226">
        <v>1</v>
      </c>
      <c r="E6" s="1226">
        <v>1</v>
      </c>
      <c r="F6" s="1226">
        <v>0</v>
      </c>
      <c r="G6" s="1226">
        <v>0</v>
      </c>
      <c r="H6" s="1226">
        <v>0</v>
      </c>
      <c r="I6" s="1226">
        <v>0</v>
      </c>
      <c r="J6" s="1226">
        <v>1</v>
      </c>
      <c r="K6" s="1226">
        <v>0</v>
      </c>
      <c r="L6" s="1227">
        <f>SUM(C6:K6)</f>
        <v>4</v>
      </c>
    </row>
    <row r="7" spans="1:12" ht="18.75" customHeight="1">
      <c r="A7" s="1836"/>
      <c r="B7" s="1224" t="s">
        <v>388</v>
      </c>
      <c r="C7" s="1180">
        <v>0</v>
      </c>
      <c r="D7" s="1180">
        <v>0</v>
      </c>
      <c r="E7" s="1180">
        <v>0</v>
      </c>
      <c r="F7" s="1180">
        <v>0</v>
      </c>
      <c r="G7" s="1180">
        <v>0</v>
      </c>
      <c r="H7" s="1180">
        <v>0</v>
      </c>
      <c r="I7" s="1180">
        <v>0</v>
      </c>
      <c r="J7" s="1180">
        <v>0</v>
      </c>
      <c r="K7" s="1180">
        <v>0</v>
      </c>
      <c r="L7" s="1228">
        <f>SUM(C7:K7)</f>
        <v>0</v>
      </c>
    </row>
    <row r="8" spans="1:12" ht="18.75" customHeight="1">
      <c r="A8" s="1836"/>
      <c r="B8" s="1208" t="s">
        <v>389</v>
      </c>
      <c r="C8" s="1180">
        <v>0</v>
      </c>
      <c r="D8" s="1180">
        <v>0</v>
      </c>
      <c r="E8" s="1180">
        <v>0</v>
      </c>
      <c r="F8" s="1180">
        <v>0</v>
      </c>
      <c r="G8" s="1180">
        <v>0</v>
      </c>
      <c r="H8" s="1180">
        <v>0</v>
      </c>
      <c r="I8" s="1180">
        <v>0</v>
      </c>
      <c r="J8" s="1180">
        <v>0</v>
      </c>
      <c r="K8" s="1180">
        <v>0</v>
      </c>
      <c r="L8" s="1710">
        <f>SUM(C8:K8)</f>
        <v>0</v>
      </c>
    </row>
    <row r="9" spans="1:12" ht="18.75" customHeight="1">
      <c r="A9" s="1836"/>
      <c r="B9" s="1208" t="s">
        <v>390</v>
      </c>
      <c r="C9" s="1171">
        <v>8</v>
      </c>
      <c r="D9" s="1180">
        <v>19</v>
      </c>
      <c r="E9" s="1180">
        <v>4</v>
      </c>
      <c r="F9" s="1180">
        <v>0</v>
      </c>
      <c r="G9" s="1180">
        <v>0</v>
      </c>
      <c r="H9" s="1180">
        <v>1</v>
      </c>
      <c r="I9" s="1180">
        <v>0</v>
      </c>
      <c r="J9" s="1180">
        <v>3</v>
      </c>
      <c r="K9" s="1183">
        <v>0</v>
      </c>
      <c r="L9" s="1228">
        <f t="shared" ref="L9:L22" si="0">SUM(C9:K9)</f>
        <v>35</v>
      </c>
    </row>
    <row r="10" spans="1:12" ht="18.75" customHeight="1">
      <c r="A10" s="1836"/>
      <c r="B10" s="1208" t="s">
        <v>391</v>
      </c>
      <c r="C10" s="1171">
        <v>0</v>
      </c>
      <c r="D10" s="1180">
        <v>0</v>
      </c>
      <c r="E10" s="1180">
        <v>0</v>
      </c>
      <c r="F10" s="1180">
        <v>0</v>
      </c>
      <c r="G10" s="1180">
        <v>0</v>
      </c>
      <c r="H10" s="1180">
        <v>0</v>
      </c>
      <c r="I10" s="1180">
        <v>0</v>
      </c>
      <c r="J10" s="1180">
        <v>0</v>
      </c>
      <c r="K10" s="1183">
        <v>0</v>
      </c>
      <c r="L10" s="1228">
        <f t="shared" si="0"/>
        <v>0</v>
      </c>
    </row>
    <row r="11" spans="1:12" ht="18.75" customHeight="1">
      <c r="A11" s="1836"/>
      <c r="B11" s="1208" t="s">
        <v>392</v>
      </c>
      <c r="C11" s="1171">
        <v>0</v>
      </c>
      <c r="D11" s="1180">
        <v>2</v>
      </c>
      <c r="E11" s="1180">
        <v>0</v>
      </c>
      <c r="F11" s="1180">
        <v>0</v>
      </c>
      <c r="G11" s="1180">
        <v>0</v>
      </c>
      <c r="H11" s="1180">
        <v>0</v>
      </c>
      <c r="I11" s="1180">
        <v>0</v>
      </c>
      <c r="J11" s="1180">
        <v>0</v>
      </c>
      <c r="K11" s="1183">
        <v>0</v>
      </c>
      <c r="L11" s="1228">
        <f t="shared" si="0"/>
        <v>2</v>
      </c>
    </row>
    <row r="12" spans="1:12" ht="30" customHeight="1">
      <c r="A12" s="1836"/>
      <c r="B12" s="1234" t="s">
        <v>428</v>
      </c>
      <c r="C12" s="1171">
        <v>4</v>
      </c>
      <c r="D12" s="1180">
        <v>13</v>
      </c>
      <c r="E12" s="1180">
        <v>2</v>
      </c>
      <c r="F12" s="1180">
        <v>0</v>
      </c>
      <c r="G12" s="1180">
        <v>0</v>
      </c>
      <c r="H12" s="1180">
        <v>0</v>
      </c>
      <c r="I12" s="1180">
        <v>0</v>
      </c>
      <c r="J12" s="1180">
        <v>0</v>
      </c>
      <c r="K12" s="1183">
        <v>0</v>
      </c>
      <c r="L12" s="1228">
        <f t="shared" si="0"/>
        <v>19</v>
      </c>
    </row>
    <row r="13" spans="1:12" ht="18.75" customHeight="1">
      <c r="A13" s="1836"/>
      <c r="B13" s="1208" t="s">
        <v>394</v>
      </c>
      <c r="C13" s="1171">
        <v>1</v>
      </c>
      <c r="D13" s="1180">
        <v>8</v>
      </c>
      <c r="E13" s="1180">
        <v>2</v>
      </c>
      <c r="F13" s="1180">
        <v>0</v>
      </c>
      <c r="G13" s="1180">
        <v>0</v>
      </c>
      <c r="H13" s="1180">
        <v>1</v>
      </c>
      <c r="I13" s="1180">
        <v>0</v>
      </c>
      <c r="J13" s="1180">
        <v>0</v>
      </c>
      <c r="K13" s="1183">
        <v>0</v>
      </c>
      <c r="L13" s="1228">
        <f t="shared" si="0"/>
        <v>12</v>
      </c>
    </row>
    <row r="14" spans="1:12" ht="18.75" customHeight="1">
      <c r="A14" s="1836"/>
      <c r="B14" s="1208" t="s">
        <v>395</v>
      </c>
      <c r="C14" s="1171">
        <v>1</v>
      </c>
      <c r="D14" s="1180">
        <v>6</v>
      </c>
      <c r="E14" s="1180">
        <v>0</v>
      </c>
      <c r="F14" s="1180">
        <v>0</v>
      </c>
      <c r="G14" s="1180">
        <v>0</v>
      </c>
      <c r="H14" s="1180">
        <v>0</v>
      </c>
      <c r="I14" s="1180">
        <v>0</v>
      </c>
      <c r="J14" s="1180">
        <v>0</v>
      </c>
      <c r="K14" s="1183">
        <v>0</v>
      </c>
      <c r="L14" s="1228">
        <f t="shared" si="0"/>
        <v>7</v>
      </c>
    </row>
    <row r="15" spans="1:12" ht="18.75" customHeight="1">
      <c r="A15" s="1836"/>
      <c r="B15" s="1208" t="s">
        <v>396</v>
      </c>
      <c r="C15" s="1171">
        <v>0</v>
      </c>
      <c r="D15" s="1180">
        <v>1</v>
      </c>
      <c r="E15" s="1180">
        <v>0</v>
      </c>
      <c r="F15" s="1180">
        <v>0</v>
      </c>
      <c r="G15" s="1180">
        <v>0</v>
      </c>
      <c r="H15" s="1180">
        <v>0</v>
      </c>
      <c r="I15" s="1180">
        <v>0</v>
      </c>
      <c r="J15" s="1180">
        <v>0</v>
      </c>
      <c r="K15" s="1183">
        <v>0</v>
      </c>
      <c r="L15" s="1228">
        <f t="shared" si="0"/>
        <v>1</v>
      </c>
    </row>
    <row r="16" spans="1:12" ht="18.75" customHeight="1">
      <c r="A16" s="1836"/>
      <c r="B16" s="1209" t="s">
        <v>416</v>
      </c>
      <c r="C16" s="1171">
        <v>0</v>
      </c>
      <c r="D16" s="1180">
        <v>4</v>
      </c>
      <c r="E16" s="1180">
        <v>3</v>
      </c>
      <c r="F16" s="1180">
        <v>1</v>
      </c>
      <c r="G16" s="1180">
        <v>0</v>
      </c>
      <c r="H16" s="1180">
        <v>0</v>
      </c>
      <c r="I16" s="1180">
        <v>0</v>
      </c>
      <c r="J16" s="1180">
        <v>0</v>
      </c>
      <c r="K16" s="1183">
        <v>0</v>
      </c>
      <c r="L16" s="1228">
        <f t="shared" si="0"/>
        <v>8</v>
      </c>
    </row>
    <row r="17" spans="1:12" ht="18.75" customHeight="1">
      <c r="A17" s="1836"/>
      <c r="B17" s="1210" t="s">
        <v>398</v>
      </c>
      <c r="C17" s="1171">
        <v>0</v>
      </c>
      <c r="D17" s="1180">
        <v>0</v>
      </c>
      <c r="E17" s="1180">
        <v>0</v>
      </c>
      <c r="F17" s="1180">
        <v>0</v>
      </c>
      <c r="G17" s="1180">
        <v>0</v>
      </c>
      <c r="H17" s="1180">
        <v>0</v>
      </c>
      <c r="I17" s="1180">
        <v>0</v>
      </c>
      <c r="J17" s="1180">
        <v>0</v>
      </c>
      <c r="K17" s="1183">
        <v>0</v>
      </c>
      <c r="L17" s="1228">
        <f t="shared" si="0"/>
        <v>0</v>
      </c>
    </row>
    <row r="18" spans="1:12" ht="18.75" customHeight="1">
      <c r="A18" s="1836"/>
      <c r="B18" s="1208" t="s">
        <v>399</v>
      </c>
      <c r="C18" s="1171">
        <v>0</v>
      </c>
      <c r="D18" s="1180">
        <v>1</v>
      </c>
      <c r="E18" s="1180">
        <v>0</v>
      </c>
      <c r="F18" s="1180">
        <v>0</v>
      </c>
      <c r="G18" s="1180">
        <v>0</v>
      </c>
      <c r="H18" s="1180">
        <v>0</v>
      </c>
      <c r="I18" s="1180">
        <v>0</v>
      </c>
      <c r="J18" s="1180">
        <v>0</v>
      </c>
      <c r="K18" s="1183">
        <v>0</v>
      </c>
      <c r="L18" s="1228">
        <f t="shared" si="0"/>
        <v>1</v>
      </c>
    </row>
    <row r="19" spans="1:12" ht="18.75" customHeight="1">
      <c r="A19" s="1836"/>
      <c r="B19" s="1209" t="s">
        <v>400</v>
      </c>
      <c r="C19" s="1171">
        <v>0</v>
      </c>
      <c r="D19" s="1180">
        <v>0</v>
      </c>
      <c r="E19" s="1180">
        <v>0</v>
      </c>
      <c r="F19" s="1180">
        <v>0</v>
      </c>
      <c r="G19" s="1180">
        <v>0</v>
      </c>
      <c r="H19" s="1180">
        <v>0</v>
      </c>
      <c r="I19" s="1180">
        <v>0</v>
      </c>
      <c r="J19" s="1180">
        <v>0</v>
      </c>
      <c r="K19" s="1183">
        <v>0</v>
      </c>
      <c r="L19" s="1228">
        <f t="shared" si="0"/>
        <v>0</v>
      </c>
    </row>
    <row r="20" spans="1:12" ht="18.75" customHeight="1">
      <c r="A20" s="1836"/>
      <c r="B20" s="1209" t="s">
        <v>401</v>
      </c>
      <c r="C20" s="1171">
        <v>0</v>
      </c>
      <c r="D20" s="1180">
        <v>2</v>
      </c>
      <c r="E20" s="1180">
        <v>1</v>
      </c>
      <c r="F20" s="1180">
        <v>0</v>
      </c>
      <c r="G20" s="1180">
        <v>0</v>
      </c>
      <c r="H20" s="1180">
        <v>0</v>
      </c>
      <c r="I20" s="1180">
        <v>0</v>
      </c>
      <c r="J20" s="1180">
        <v>0</v>
      </c>
      <c r="K20" s="1183">
        <v>0</v>
      </c>
      <c r="L20" s="1228">
        <f t="shared" si="0"/>
        <v>3</v>
      </c>
    </row>
    <row r="21" spans="1:12" ht="18.75" customHeight="1">
      <c r="A21" s="1836"/>
      <c r="B21" s="1209" t="s">
        <v>402</v>
      </c>
      <c r="C21" s="1171">
        <v>0</v>
      </c>
      <c r="D21" s="1180">
        <v>0</v>
      </c>
      <c r="E21" s="1180">
        <v>0</v>
      </c>
      <c r="F21" s="1180">
        <v>0</v>
      </c>
      <c r="G21" s="1180">
        <v>0</v>
      </c>
      <c r="H21" s="1180">
        <v>0</v>
      </c>
      <c r="I21" s="1180">
        <v>0</v>
      </c>
      <c r="J21" s="1180">
        <v>0</v>
      </c>
      <c r="K21" s="1183">
        <v>0</v>
      </c>
      <c r="L21" s="1228">
        <f t="shared" si="0"/>
        <v>0</v>
      </c>
    </row>
    <row r="22" spans="1:12" ht="18.75" customHeight="1" thickBot="1">
      <c r="A22" s="1836"/>
      <c r="B22" s="1211" t="s">
        <v>403</v>
      </c>
      <c r="C22" s="1171">
        <v>0</v>
      </c>
      <c r="D22" s="1180">
        <v>0</v>
      </c>
      <c r="E22" s="1180">
        <v>0</v>
      </c>
      <c r="F22" s="1180">
        <v>0</v>
      </c>
      <c r="G22" s="1180">
        <v>0</v>
      </c>
      <c r="H22" s="1180">
        <v>0</v>
      </c>
      <c r="I22" s="1180">
        <v>0</v>
      </c>
      <c r="J22" s="1180">
        <v>0</v>
      </c>
      <c r="K22" s="1183">
        <v>0</v>
      </c>
      <c r="L22" s="1231">
        <f t="shared" si="0"/>
        <v>0</v>
      </c>
    </row>
    <row r="23" spans="1:12" ht="20.100000000000001" customHeight="1" thickTop="1" thickBot="1">
      <c r="A23" s="1836"/>
      <c r="B23" s="1193" t="s">
        <v>285</v>
      </c>
      <c r="C23" s="1194">
        <f>SUM(C6:C22)</f>
        <v>15</v>
      </c>
      <c r="D23" s="1195">
        <f t="shared" ref="D23:K23" si="1">SUM(D6:D22)</f>
        <v>57</v>
      </c>
      <c r="E23" s="1195">
        <f t="shared" si="1"/>
        <v>13</v>
      </c>
      <c r="F23" s="1195">
        <f t="shared" si="1"/>
        <v>1</v>
      </c>
      <c r="G23" s="1195">
        <f t="shared" si="1"/>
        <v>0</v>
      </c>
      <c r="H23" s="1195">
        <f t="shared" si="1"/>
        <v>2</v>
      </c>
      <c r="I23" s="1195">
        <f t="shared" si="1"/>
        <v>0</v>
      </c>
      <c r="J23" s="1195">
        <f t="shared" si="1"/>
        <v>4</v>
      </c>
      <c r="K23" s="1481">
        <f t="shared" si="1"/>
        <v>0</v>
      </c>
      <c r="L23" s="1196">
        <f>SUM(L6:L22)</f>
        <v>92</v>
      </c>
    </row>
    <row r="24" spans="1:12" ht="16.5" thickTop="1">
      <c r="J24" s="1235"/>
    </row>
  </sheetData>
  <mergeCells count="3">
    <mergeCell ref="A1:B1"/>
    <mergeCell ref="A2:A23"/>
    <mergeCell ref="B4:B5"/>
  </mergeCells>
  <hyperlinks>
    <hyperlink ref="A1:B1" location="CONTENTS!A1" display="Back to contents" xr:uid="{00000000-0004-0000-3B00-000000000000}"/>
  </hyperlinks>
  <pageMargins left="0.4" right="0.4" top="0.4" bottom="0.4" header="0.23" footer="0.27559055118110198"/>
  <pageSetup paperSize="9" orientation="landscape" horizontalDpi="4294967294" verticalDpi="4294967294"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92D050"/>
  </sheetPr>
  <dimension ref="A1:L24"/>
  <sheetViews>
    <sheetView workbookViewId="0">
      <selection sqref="A1:B1"/>
    </sheetView>
  </sheetViews>
  <sheetFormatPr defaultColWidth="8.85546875" defaultRowHeight="15.75"/>
  <cols>
    <col min="1" max="1" width="4.5703125" style="1161" customWidth="1"/>
    <col min="2" max="2" width="56.140625" style="1161" customWidth="1"/>
    <col min="3" max="12" width="8" style="1161" customWidth="1"/>
    <col min="13" max="16384" width="8.85546875" style="1161"/>
  </cols>
  <sheetData>
    <row r="1" spans="1:12">
      <c r="A1" s="1734" t="s">
        <v>3</v>
      </c>
      <c r="B1" s="1734"/>
      <c r="C1" s="1295"/>
    </row>
    <row r="2" spans="1:12" s="1232" customFormat="1" ht="24.75" customHeight="1">
      <c r="A2" s="1836"/>
      <c r="B2" s="521" t="s">
        <v>864</v>
      </c>
      <c r="C2" s="1215"/>
      <c r="D2" s="1215"/>
      <c r="E2" s="1215"/>
      <c r="F2" s="1215"/>
      <c r="G2" s="1215"/>
      <c r="H2" s="1215"/>
      <c r="I2" s="1215"/>
      <c r="J2" s="1215"/>
      <c r="K2" s="1215"/>
      <c r="L2" s="1215"/>
    </row>
    <row r="3" spans="1:12" ht="19.5" customHeight="1" thickBot="1">
      <c r="A3" s="1836"/>
      <c r="B3" s="1217" t="s">
        <v>2</v>
      </c>
      <c r="C3" s="1215"/>
      <c r="D3" s="1215"/>
      <c r="E3" s="1215"/>
      <c r="F3" s="1215"/>
      <c r="G3" s="1215"/>
      <c r="H3" s="1215"/>
      <c r="I3" s="1215"/>
      <c r="J3" s="1215"/>
      <c r="K3" s="1215"/>
      <c r="L3" s="1215"/>
    </row>
    <row r="4" spans="1:12" s="1165" customFormat="1" ht="16.5" thickBot="1">
      <c r="A4" s="1836"/>
      <c r="B4" s="1837" t="s">
        <v>376</v>
      </c>
      <c r="C4" s="1233" t="s">
        <v>418</v>
      </c>
      <c r="D4" s="1219"/>
      <c r="E4" s="1219"/>
      <c r="F4" s="1219"/>
      <c r="G4" s="1219"/>
      <c r="H4" s="1219"/>
      <c r="I4" s="1219"/>
      <c r="J4" s="1219"/>
      <c r="K4" s="1219"/>
      <c r="L4" s="1220"/>
    </row>
    <row r="5" spans="1:12" ht="110.45" customHeight="1" thickBot="1">
      <c r="A5" s="1836"/>
      <c r="B5" s="1838"/>
      <c r="C5" s="1168" t="s">
        <v>419</v>
      </c>
      <c r="D5" s="1221" t="s">
        <v>420</v>
      </c>
      <c r="E5" s="1221" t="s">
        <v>421</v>
      </c>
      <c r="F5" s="1221" t="s">
        <v>422</v>
      </c>
      <c r="G5" s="1221" t="s">
        <v>423</v>
      </c>
      <c r="H5" s="1221" t="s">
        <v>424</v>
      </c>
      <c r="I5" s="1221" t="s">
        <v>425</v>
      </c>
      <c r="J5" s="1221" t="s">
        <v>426</v>
      </c>
      <c r="K5" s="1222" t="s">
        <v>427</v>
      </c>
      <c r="L5" s="1223" t="s">
        <v>285</v>
      </c>
    </row>
    <row r="6" spans="1:12" ht="20.100000000000001" customHeight="1">
      <c r="A6" s="1836"/>
      <c r="B6" s="1711" t="s">
        <v>387</v>
      </c>
      <c r="C6" s="1712">
        <v>19</v>
      </c>
      <c r="D6" s="1226">
        <v>27</v>
      </c>
      <c r="E6" s="1226">
        <v>8</v>
      </c>
      <c r="F6" s="1226">
        <v>0</v>
      </c>
      <c r="G6" s="1226">
        <v>1</v>
      </c>
      <c r="H6" s="1226">
        <v>5</v>
      </c>
      <c r="I6" s="1226">
        <v>0</v>
      </c>
      <c r="J6" s="1226">
        <v>6</v>
      </c>
      <c r="K6" s="1226">
        <v>1</v>
      </c>
      <c r="L6" s="1227">
        <f>SUM(C6:K6)</f>
        <v>67</v>
      </c>
    </row>
    <row r="7" spans="1:12" ht="16.5" customHeight="1">
      <c r="A7" s="1836"/>
      <c r="B7" s="1208" t="s">
        <v>388</v>
      </c>
      <c r="C7" s="1182">
        <v>0</v>
      </c>
      <c r="D7" s="1180">
        <v>1</v>
      </c>
      <c r="E7" s="1180">
        <v>0</v>
      </c>
      <c r="F7" s="1180">
        <v>0</v>
      </c>
      <c r="G7" s="1180">
        <v>0</v>
      </c>
      <c r="H7" s="1180">
        <v>0</v>
      </c>
      <c r="I7" s="1180">
        <v>0</v>
      </c>
      <c r="J7" s="1180">
        <v>0</v>
      </c>
      <c r="K7" s="1180">
        <v>0</v>
      </c>
      <c r="L7" s="1228">
        <f>SUM(C7:K7)</f>
        <v>1</v>
      </c>
    </row>
    <row r="8" spans="1:12" ht="17.25" customHeight="1">
      <c r="A8" s="1836"/>
      <c r="B8" s="1208" t="s">
        <v>389</v>
      </c>
      <c r="C8" s="1182">
        <v>0</v>
      </c>
      <c r="D8" s="1180">
        <v>0</v>
      </c>
      <c r="E8" s="1180">
        <v>0</v>
      </c>
      <c r="F8" s="1180">
        <v>0</v>
      </c>
      <c r="G8" s="1180">
        <v>0</v>
      </c>
      <c r="H8" s="1180">
        <v>0</v>
      </c>
      <c r="I8" s="1180">
        <v>0</v>
      </c>
      <c r="J8" s="1180">
        <v>0</v>
      </c>
      <c r="K8" s="1180">
        <v>0</v>
      </c>
      <c r="L8" s="1710">
        <f>SUM(C8:K8)</f>
        <v>0</v>
      </c>
    </row>
    <row r="9" spans="1:12" ht="20.100000000000001" customHeight="1">
      <c r="A9" s="1836"/>
      <c r="B9" s="1208" t="s">
        <v>390</v>
      </c>
      <c r="C9" s="1182">
        <v>52</v>
      </c>
      <c r="D9" s="1180">
        <v>81</v>
      </c>
      <c r="E9" s="1180">
        <v>27</v>
      </c>
      <c r="F9" s="1180">
        <v>2</v>
      </c>
      <c r="G9" s="1180">
        <v>0</v>
      </c>
      <c r="H9" s="1180">
        <v>6</v>
      </c>
      <c r="I9" s="1180">
        <v>0</v>
      </c>
      <c r="J9" s="1180">
        <v>18</v>
      </c>
      <c r="K9" s="1183">
        <v>2</v>
      </c>
      <c r="L9" s="1228">
        <f t="shared" ref="L9:L22" si="0">SUM(C9:K9)</f>
        <v>188</v>
      </c>
    </row>
    <row r="10" spans="1:12" ht="20.100000000000001" customHeight="1">
      <c r="A10" s="1836"/>
      <c r="B10" s="1208" t="s">
        <v>391</v>
      </c>
      <c r="C10" s="1182">
        <v>1</v>
      </c>
      <c r="D10" s="1180">
        <v>1</v>
      </c>
      <c r="E10" s="1180">
        <v>1</v>
      </c>
      <c r="F10" s="1180">
        <v>0</v>
      </c>
      <c r="G10" s="1180">
        <v>0</v>
      </c>
      <c r="H10" s="1180">
        <v>0</v>
      </c>
      <c r="I10" s="1180">
        <v>0</v>
      </c>
      <c r="J10" s="1180">
        <v>0</v>
      </c>
      <c r="K10" s="1183">
        <v>0</v>
      </c>
      <c r="L10" s="1228">
        <f t="shared" si="0"/>
        <v>3</v>
      </c>
    </row>
    <row r="11" spans="1:12" ht="20.100000000000001" customHeight="1">
      <c r="A11" s="1836"/>
      <c r="B11" s="1208" t="s">
        <v>392</v>
      </c>
      <c r="C11" s="1182">
        <v>46</v>
      </c>
      <c r="D11" s="1180">
        <v>86</v>
      </c>
      <c r="E11" s="1180">
        <v>19</v>
      </c>
      <c r="F11" s="1180">
        <v>0</v>
      </c>
      <c r="G11" s="1180">
        <v>0</v>
      </c>
      <c r="H11" s="1180">
        <v>3</v>
      </c>
      <c r="I11" s="1180">
        <v>0</v>
      </c>
      <c r="J11" s="1180">
        <v>16</v>
      </c>
      <c r="K11" s="1183">
        <v>2</v>
      </c>
      <c r="L11" s="1228">
        <f t="shared" si="0"/>
        <v>172</v>
      </c>
    </row>
    <row r="12" spans="1:12" ht="30" customHeight="1">
      <c r="A12" s="1836"/>
      <c r="B12" s="1209" t="s">
        <v>428</v>
      </c>
      <c r="C12" s="1182">
        <v>26</v>
      </c>
      <c r="D12" s="1180">
        <v>47</v>
      </c>
      <c r="E12" s="1180">
        <v>11</v>
      </c>
      <c r="F12" s="1180">
        <v>0</v>
      </c>
      <c r="G12" s="1180">
        <v>0</v>
      </c>
      <c r="H12" s="1180">
        <v>3</v>
      </c>
      <c r="I12" s="1180">
        <v>0</v>
      </c>
      <c r="J12" s="1180">
        <v>7</v>
      </c>
      <c r="K12" s="1183">
        <v>0</v>
      </c>
      <c r="L12" s="1228">
        <f t="shared" si="0"/>
        <v>94</v>
      </c>
    </row>
    <row r="13" spans="1:12" ht="20.100000000000001" customHeight="1">
      <c r="A13" s="1836"/>
      <c r="B13" s="1208" t="s">
        <v>394</v>
      </c>
      <c r="C13" s="1182">
        <v>6</v>
      </c>
      <c r="D13" s="1180">
        <v>11</v>
      </c>
      <c r="E13" s="1180">
        <v>3</v>
      </c>
      <c r="F13" s="1180">
        <v>0</v>
      </c>
      <c r="G13" s="1180">
        <v>0</v>
      </c>
      <c r="H13" s="1180">
        <v>1</v>
      </c>
      <c r="I13" s="1180">
        <v>0</v>
      </c>
      <c r="J13" s="1180">
        <v>0</v>
      </c>
      <c r="K13" s="1183">
        <v>0</v>
      </c>
      <c r="L13" s="1228">
        <f t="shared" si="0"/>
        <v>21</v>
      </c>
    </row>
    <row r="14" spans="1:12" ht="20.100000000000001" customHeight="1">
      <c r="A14" s="1836"/>
      <c r="B14" s="1208" t="s">
        <v>395</v>
      </c>
      <c r="C14" s="1182">
        <v>30</v>
      </c>
      <c r="D14" s="1180">
        <v>84</v>
      </c>
      <c r="E14" s="1180">
        <v>14</v>
      </c>
      <c r="F14" s="1180">
        <v>0</v>
      </c>
      <c r="G14" s="1180">
        <v>0</v>
      </c>
      <c r="H14" s="1180">
        <v>2</v>
      </c>
      <c r="I14" s="1180">
        <v>0</v>
      </c>
      <c r="J14" s="1180">
        <v>25</v>
      </c>
      <c r="K14" s="1183">
        <v>2</v>
      </c>
      <c r="L14" s="1228">
        <f t="shared" si="0"/>
        <v>157</v>
      </c>
    </row>
    <row r="15" spans="1:12" ht="20.100000000000001" customHeight="1">
      <c r="A15" s="1836"/>
      <c r="B15" s="1208" t="s">
        <v>396</v>
      </c>
      <c r="C15" s="1182">
        <v>0</v>
      </c>
      <c r="D15" s="1180">
        <v>1</v>
      </c>
      <c r="E15" s="1180">
        <v>0</v>
      </c>
      <c r="F15" s="1180">
        <v>0</v>
      </c>
      <c r="G15" s="1180">
        <v>0</v>
      </c>
      <c r="H15" s="1180">
        <v>1</v>
      </c>
      <c r="I15" s="1180">
        <v>0</v>
      </c>
      <c r="J15" s="1180">
        <v>0</v>
      </c>
      <c r="K15" s="1183">
        <v>0</v>
      </c>
      <c r="L15" s="1228">
        <f t="shared" si="0"/>
        <v>2</v>
      </c>
    </row>
    <row r="16" spans="1:12" ht="20.100000000000001" customHeight="1">
      <c r="A16" s="1836"/>
      <c r="B16" s="1209" t="s">
        <v>416</v>
      </c>
      <c r="C16" s="1182">
        <v>0</v>
      </c>
      <c r="D16" s="1180">
        <v>14</v>
      </c>
      <c r="E16" s="1180">
        <v>6</v>
      </c>
      <c r="F16" s="1180">
        <v>1</v>
      </c>
      <c r="G16" s="1180">
        <v>0</v>
      </c>
      <c r="H16" s="1180">
        <v>0</v>
      </c>
      <c r="I16" s="1180">
        <v>0</v>
      </c>
      <c r="J16" s="1180">
        <v>1</v>
      </c>
      <c r="K16" s="1183">
        <v>0</v>
      </c>
      <c r="L16" s="1228">
        <f t="shared" si="0"/>
        <v>22</v>
      </c>
    </row>
    <row r="17" spans="1:12" ht="20.100000000000001" customHeight="1">
      <c r="A17" s="1836"/>
      <c r="B17" s="1210" t="s">
        <v>398</v>
      </c>
      <c r="C17" s="1182">
        <v>0</v>
      </c>
      <c r="D17" s="1180">
        <v>0</v>
      </c>
      <c r="E17" s="1180">
        <v>0</v>
      </c>
      <c r="F17" s="1180">
        <v>0</v>
      </c>
      <c r="G17" s="1180">
        <v>0</v>
      </c>
      <c r="H17" s="1180">
        <v>0</v>
      </c>
      <c r="I17" s="1180">
        <v>0</v>
      </c>
      <c r="J17" s="1180">
        <v>0</v>
      </c>
      <c r="K17" s="1183">
        <v>0</v>
      </c>
      <c r="L17" s="1228">
        <f t="shared" si="0"/>
        <v>0</v>
      </c>
    </row>
    <row r="18" spans="1:12" ht="20.100000000000001" customHeight="1">
      <c r="A18" s="1836"/>
      <c r="B18" s="1208" t="s">
        <v>399</v>
      </c>
      <c r="C18" s="1182">
        <v>0</v>
      </c>
      <c r="D18" s="1180">
        <v>2</v>
      </c>
      <c r="E18" s="1180">
        <v>0</v>
      </c>
      <c r="F18" s="1180">
        <v>0</v>
      </c>
      <c r="G18" s="1180">
        <v>0</v>
      </c>
      <c r="H18" s="1180">
        <v>0</v>
      </c>
      <c r="I18" s="1180">
        <v>0</v>
      </c>
      <c r="J18" s="1180">
        <v>0</v>
      </c>
      <c r="K18" s="1183">
        <v>0</v>
      </c>
      <c r="L18" s="1228">
        <f t="shared" si="0"/>
        <v>2</v>
      </c>
    </row>
    <row r="19" spans="1:12" ht="20.100000000000001" customHeight="1">
      <c r="A19" s="1836"/>
      <c r="B19" s="1209" t="s">
        <v>400</v>
      </c>
      <c r="C19" s="1182">
        <v>0</v>
      </c>
      <c r="D19" s="1180">
        <v>1</v>
      </c>
      <c r="E19" s="1180">
        <v>0</v>
      </c>
      <c r="F19" s="1180">
        <v>0</v>
      </c>
      <c r="G19" s="1180">
        <v>0</v>
      </c>
      <c r="H19" s="1180">
        <v>0</v>
      </c>
      <c r="I19" s="1180">
        <v>0</v>
      </c>
      <c r="J19" s="1180">
        <v>0</v>
      </c>
      <c r="K19" s="1183">
        <v>0</v>
      </c>
      <c r="L19" s="1228">
        <f t="shared" si="0"/>
        <v>1</v>
      </c>
    </row>
    <row r="20" spans="1:12" ht="20.100000000000001" customHeight="1">
      <c r="A20" s="1836"/>
      <c r="B20" s="1209" t="s">
        <v>401</v>
      </c>
      <c r="C20" s="1182">
        <v>1</v>
      </c>
      <c r="D20" s="1180">
        <v>12</v>
      </c>
      <c r="E20" s="1180">
        <v>1</v>
      </c>
      <c r="F20" s="1180">
        <v>0</v>
      </c>
      <c r="G20" s="1180">
        <v>0</v>
      </c>
      <c r="H20" s="1180">
        <v>1</v>
      </c>
      <c r="I20" s="1180">
        <v>0</v>
      </c>
      <c r="J20" s="1180">
        <v>0</v>
      </c>
      <c r="K20" s="1183">
        <v>0</v>
      </c>
      <c r="L20" s="1228">
        <f t="shared" si="0"/>
        <v>15</v>
      </c>
    </row>
    <row r="21" spans="1:12" ht="20.100000000000001" customHeight="1">
      <c r="A21" s="1836"/>
      <c r="B21" s="1209" t="s">
        <v>402</v>
      </c>
      <c r="C21" s="1182">
        <v>0</v>
      </c>
      <c r="D21" s="1180">
        <v>2</v>
      </c>
      <c r="E21" s="1180">
        <v>2</v>
      </c>
      <c r="F21" s="1180">
        <v>0</v>
      </c>
      <c r="G21" s="1180">
        <v>0</v>
      </c>
      <c r="H21" s="1180">
        <v>0</v>
      </c>
      <c r="I21" s="1180">
        <v>0</v>
      </c>
      <c r="J21" s="1180">
        <v>0</v>
      </c>
      <c r="K21" s="1183">
        <v>0</v>
      </c>
      <c r="L21" s="1228">
        <f t="shared" si="0"/>
        <v>4</v>
      </c>
    </row>
    <row r="22" spans="1:12" ht="20.100000000000001" customHeight="1" thickBot="1">
      <c r="A22" s="1836"/>
      <c r="B22" s="1211" t="s">
        <v>403</v>
      </c>
      <c r="C22" s="1182">
        <v>0</v>
      </c>
      <c r="D22" s="1180">
        <v>0</v>
      </c>
      <c r="E22" s="1180">
        <v>0</v>
      </c>
      <c r="F22" s="1180">
        <v>0</v>
      </c>
      <c r="G22" s="1180">
        <v>0</v>
      </c>
      <c r="H22" s="1180">
        <v>0</v>
      </c>
      <c r="I22" s="1180">
        <v>0</v>
      </c>
      <c r="J22" s="1180">
        <v>0</v>
      </c>
      <c r="K22" s="1183">
        <v>0</v>
      </c>
      <c r="L22" s="1231">
        <f t="shared" si="0"/>
        <v>0</v>
      </c>
    </row>
    <row r="23" spans="1:12" ht="20.100000000000001" customHeight="1" thickTop="1" thickBot="1">
      <c r="A23" s="1836"/>
      <c r="B23" s="1212" t="s">
        <v>285</v>
      </c>
      <c r="C23" s="1481">
        <f>SUM(C6:C22)</f>
        <v>181</v>
      </c>
      <c r="D23" s="1195">
        <f t="shared" ref="D23:K23" si="1">SUM(D6:D22)</f>
        <v>370</v>
      </c>
      <c r="E23" s="1195">
        <f t="shared" si="1"/>
        <v>92</v>
      </c>
      <c r="F23" s="1195">
        <f t="shared" si="1"/>
        <v>3</v>
      </c>
      <c r="G23" s="1195">
        <f t="shared" si="1"/>
        <v>1</v>
      </c>
      <c r="H23" s="1195">
        <f t="shared" si="1"/>
        <v>22</v>
      </c>
      <c r="I23" s="1195">
        <f t="shared" si="1"/>
        <v>0</v>
      </c>
      <c r="J23" s="1195">
        <f t="shared" si="1"/>
        <v>73</v>
      </c>
      <c r="K23" s="1481">
        <f t="shared" si="1"/>
        <v>7</v>
      </c>
      <c r="L23" s="1196">
        <f>SUM(L6:L22)</f>
        <v>749</v>
      </c>
    </row>
    <row r="24" spans="1:12" ht="16.5" thickTop="1"/>
  </sheetData>
  <mergeCells count="3">
    <mergeCell ref="A1:B1"/>
    <mergeCell ref="A2:A23"/>
    <mergeCell ref="B4:B5"/>
  </mergeCells>
  <hyperlinks>
    <hyperlink ref="A1:B1" location="CONTENTS!A1" display="Back to contents" xr:uid="{00000000-0004-0000-3C00-000000000000}"/>
  </hyperlinks>
  <pageMargins left="0.4" right="0.4" top="0.4" bottom="0.4" header="0.25" footer="0.27559055118110198"/>
  <pageSetup paperSize="9" orientation="landscape" horizontalDpi="4294967294" verticalDpi="4294967294"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2D050"/>
  </sheetPr>
  <dimension ref="A1:L24"/>
  <sheetViews>
    <sheetView zoomScaleNormal="100" workbookViewId="0">
      <selection sqref="A1:B1"/>
    </sheetView>
  </sheetViews>
  <sheetFormatPr defaultColWidth="10" defaultRowHeight="15.75"/>
  <cols>
    <col min="1" max="1" width="4.7109375" style="2" customWidth="1"/>
    <col min="2" max="2" width="56.7109375" style="2" customWidth="1"/>
    <col min="3" max="12" width="8" style="2" customWidth="1"/>
    <col min="13" max="16384" width="10" style="2"/>
  </cols>
  <sheetData>
    <row r="1" spans="1:12">
      <c r="A1" s="1734" t="s">
        <v>3</v>
      </c>
      <c r="B1" s="1734"/>
      <c r="C1" s="1295"/>
    </row>
    <row r="2" spans="1:12" s="1" customFormat="1" ht="22.5" customHeight="1">
      <c r="A2" s="1830"/>
      <c r="B2" s="521" t="s">
        <v>756</v>
      </c>
    </row>
    <row r="3" spans="1:12" ht="21" customHeight="1" thickBot="1">
      <c r="A3" s="1830"/>
      <c r="B3" s="521" t="s">
        <v>0</v>
      </c>
      <c r="C3" s="1"/>
      <c r="D3" s="1"/>
      <c r="E3" s="1"/>
      <c r="F3" s="1"/>
      <c r="G3" s="1"/>
      <c r="H3" s="1"/>
      <c r="I3" s="1"/>
      <c r="J3" s="1"/>
      <c r="K3" s="1"/>
      <c r="L3" s="1"/>
    </row>
    <row r="4" spans="1:12" ht="22.5" customHeight="1" thickBot="1">
      <c r="A4" s="1830"/>
      <c r="B4" s="1769" t="s">
        <v>376</v>
      </c>
      <c r="C4" s="1841" t="s">
        <v>429</v>
      </c>
      <c r="D4" s="1842"/>
      <c r="E4" s="1842"/>
      <c r="F4" s="1842"/>
      <c r="G4" s="1842"/>
      <c r="H4" s="1842"/>
      <c r="I4" s="1842"/>
      <c r="J4" s="1842"/>
      <c r="K4" s="1842"/>
      <c r="L4" s="1843"/>
    </row>
    <row r="5" spans="1:12" ht="105" customHeight="1" thickBot="1">
      <c r="A5" s="1830"/>
      <c r="B5" s="1840"/>
      <c r="C5" s="1242" t="s">
        <v>430</v>
      </c>
      <c r="D5" s="1237" t="s">
        <v>431</v>
      </c>
      <c r="E5" s="1237" t="s">
        <v>432</v>
      </c>
      <c r="F5" s="1237" t="s">
        <v>433</v>
      </c>
      <c r="G5" s="1237" t="s">
        <v>434</v>
      </c>
      <c r="H5" s="1237" t="s">
        <v>435</v>
      </c>
      <c r="I5" s="1237" t="s">
        <v>436</v>
      </c>
      <c r="J5" s="1237" t="s">
        <v>437</v>
      </c>
      <c r="K5" s="1243" t="s">
        <v>438</v>
      </c>
      <c r="L5" s="1239" t="s">
        <v>285</v>
      </c>
    </row>
    <row r="6" spans="1:12" ht="18" customHeight="1">
      <c r="A6" s="1830"/>
      <c r="B6" s="1143" t="s">
        <v>387</v>
      </c>
      <c r="C6" s="1225">
        <v>16</v>
      </c>
      <c r="D6" s="1236">
        <v>0</v>
      </c>
      <c r="E6" s="1236">
        <v>2</v>
      </c>
      <c r="F6" s="1236">
        <v>2</v>
      </c>
      <c r="G6" s="1236">
        <v>23</v>
      </c>
      <c r="H6" s="1236">
        <v>17</v>
      </c>
      <c r="I6" s="1236">
        <v>0</v>
      </c>
      <c r="J6" s="1236">
        <v>0</v>
      </c>
      <c r="K6" s="1213">
        <v>3</v>
      </c>
      <c r="L6" s="1240">
        <f>SUM(C6:K6)</f>
        <v>63</v>
      </c>
    </row>
    <row r="7" spans="1:12" ht="15.75" customHeight="1">
      <c r="A7" s="1830"/>
      <c r="B7" s="1144" t="s">
        <v>388</v>
      </c>
      <c r="C7" s="1207">
        <v>0</v>
      </c>
      <c r="D7" s="1180">
        <v>0</v>
      </c>
      <c r="E7" s="1180">
        <v>0</v>
      </c>
      <c r="F7" s="1180">
        <v>0</v>
      </c>
      <c r="G7" s="1180">
        <v>1</v>
      </c>
      <c r="H7" s="1180">
        <v>0</v>
      </c>
      <c r="I7" s="1180">
        <v>0</v>
      </c>
      <c r="J7" s="1180">
        <v>0</v>
      </c>
      <c r="K7" s="1180">
        <v>0</v>
      </c>
      <c r="L7" s="1228">
        <f>SUM(C7:K7)</f>
        <v>1</v>
      </c>
    </row>
    <row r="8" spans="1:12" ht="18" customHeight="1">
      <c r="A8" s="1830"/>
      <c r="B8" s="1144" t="s">
        <v>389</v>
      </c>
      <c r="C8" s="1185">
        <v>0</v>
      </c>
      <c r="D8" s="1180">
        <v>0</v>
      </c>
      <c r="E8" s="1180">
        <v>0</v>
      </c>
      <c r="F8" s="1180">
        <v>0</v>
      </c>
      <c r="G8" s="1180">
        <v>0</v>
      </c>
      <c r="H8" s="1180">
        <v>0</v>
      </c>
      <c r="I8" s="1180">
        <v>0</v>
      </c>
      <c r="J8" s="1180">
        <v>0</v>
      </c>
      <c r="K8" s="1180">
        <v>0</v>
      </c>
      <c r="L8" s="1228">
        <f t="shared" ref="L8:L22" si="0">SUM(C8:K8)</f>
        <v>0</v>
      </c>
    </row>
    <row r="9" spans="1:12" ht="18" customHeight="1">
      <c r="A9" s="1830"/>
      <c r="B9" s="1144" t="s">
        <v>390</v>
      </c>
      <c r="C9" s="1185">
        <v>18</v>
      </c>
      <c r="D9" s="1176">
        <v>2</v>
      </c>
      <c r="E9" s="1176">
        <v>10</v>
      </c>
      <c r="F9" s="1176">
        <v>3</v>
      </c>
      <c r="G9" s="1176">
        <v>77</v>
      </c>
      <c r="H9" s="1176">
        <v>32</v>
      </c>
      <c r="I9" s="1176">
        <v>0</v>
      </c>
      <c r="J9" s="1176">
        <v>9</v>
      </c>
      <c r="K9" s="1183">
        <v>2</v>
      </c>
      <c r="L9" s="1228">
        <f t="shared" si="0"/>
        <v>153</v>
      </c>
    </row>
    <row r="10" spans="1:12" ht="18" customHeight="1">
      <c r="A10" s="1830"/>
      <c r="B10" s="1144" t="s">
        <v>391</v>
      </c>
      <c r="C10" s="1171">
        <v>0</v>
      </c>
      <c r="D10" s="1176">
        <v>0</v>
      </c>
      <c r="E10" s="1176">
        <v>0</v>
      </c>
      <c r="F10" s="1176">
        <v>0</v>
      </c>
      <c r="G10" s="1176">
        <v>1</v>
      </c>
      <c r="H10" s="1176">
        <v>2</v>
      </c>
      <c r="I10" s="1180">
        <v>0</v>
      </c>
      <c r="J10" s="1180">
        <v>0</v>
      </c>
      <c r="K10" s="1183">
        <v>0</v>
      </c>
      <c r="L10" s="1228">
        <f t="shared" si="0"/>
        <v>3</v>
      </c>
    </row>
    <row r="11" spans="1:12" ht="18" customHeight="1">
      <c r="A11" s="1830"/>
      <c r="B11" s="1144" t="s">
        <v>392</v>
      </c>
      <c r="C11" s="1171">
        <v>24</v>
      </c>
      <c r="D11" s="1176">
        <v>1</v>
      </c>
      <c r="E11" s="1176">
        <v>12</v>
      </c>
      <c r="F11" s="1176">
        <v>3</v>
      </c>
      <c r="G11" s="1180">
        <v>73</v>
      </c>
      <c r="H11" s="1180">
        <v>48</v>
      </c>
      <c r="I11" s="1180">
        <v>0</v>
      </c>
      <c r="J11" s="1180">
        <v>9</v>
      </c>
      <c r="K11" s="1183">
        <v>0</v>
      </c>
      <c r="L11" s="1228">
        <f t="shared" si="0"/>
        <v>170</v>
      </c>
    </row>
    <row r="12" spans="1:12" ht="29.25" customHeight="1">
      <c r="A12" s="1830"/>
      <c r="B12" s="1145" t="s">
        <v>393</v>
      </c>
      <c r="C12" s="1171">
        <v>3</v>
      </c>
      <c r="D12" s="1180">
        <v>0</v>
      </c>
      <c r="E12" s="1180">
        <v>8</v>
      </c>
      <c r="F12" s="1180">
        <v>2</v>
      </c>
      <c r="G12" s="1180">
        <v>32</v>
      </c>
      <c r="H12" s="1180">
        <v>28</v>
      </c>
      <c r="I12" s="1180">
        <v>0</v>
      </c>
      <c r="J12" s="1180">
        <v>2</v>
      </c>
      <c r="K12" s="1183">
        <v>0</v>
      </c>
      <c r="L12" s="1228">
        <f t="shared" si="0"/>
        <v>75</v>
      </c>
    </row>
    <row r="13" spans="1:12" ht="18" customHeight="1">
      <c r="A13" s="1830"/>
      <c r="B13" s="1144" t="s">
        <v>394</v>
      </c>
      <c r="C13" s="1171">
        <v>0</v>
      </c>
      <c r="D13" s="1180">
        <v>0</v>
      </c>
      <c r="E13" s="1180">
        <v>0</v>
      </c>
      <c r="F13" s="1180">
        <v>0</v>
      </c>
      <c r="G13" s="1180">
        <v>2</v>
      </c>
      <c r="H13" s="1180">
        <v>6</v>
      </c>
      <c r="I13" s="1180">
        <v>0</v>
      </c>
      <c r="J13" s="1180">
        <v>1</v>
      </c>
      <c r="K13" s="1183">
        <v>0</v>
      </c>
      <c r="L13" s="1228">
        <f t="shared" si="0"/>
        <v>9</v>
      </c>
    </row>
    <row r="14" spans="1:12" ht="18" customHeight="1">
      <c r="A14" s="1830"/>
      <c r="B14" s="1146" t="s">
        <v>395</v>
      </c>
      <c r="C14" s="1171">
        <v>12</v>
      </c>
      <c r="D14" s="1180">
        <v>1</v>
      </c>
      <c r="E14" s="1180">
        <v>10</v>
      </c>
      <c r="F14" s="1180">
        <v>2</v>
      </c>
      <c r="G14" s="1180">
        <v>71</v>
      </c>
      <c r="H14" s="1180">
        <v>44</v>
      </c>
      <c r="I14" s="1180">
        <v>0</v>
      </c>
      <c r="J14" s="1180">
        <v>8</v>
      </c>
      <c r="K14" s="1183">
        <v>2</v>
      </c>
      <c r="L14" s="1228">
        <f t="shared" si="0"/>
        <v>150</v>
      </c>
    </row>
    <row r="15" spans="1:12" ht="18" customHeight="1">
      <c r="A15" s="1830"/>
      <c r="B15" s="1144" t="s">
        <v>396</v>
      </c>
      <c r="C15" s="1171">
        <v>0</v>
      </c>
      <c r="D15" s="1180">
        <v>0</v>
      </c>
      <c r="E15" s="1180">
        <v>0</v>
      </c>
      <c r="F15" s="1180">
        <v>0</v>
      </c>
      <c r="G15" s="1180">
        <v>0</v>
      </c>
      <c r="H15" s="1180">
        <v>1</v>
      </c>
      <c r="I15" s="1180">
        <v>0</v>
      </c>
      <c r="J15" s="1180">
        <v>0</v>
      </c>
      <c r="K15" s="1180">
        <v>0</v>
      </c>
      <c r="L15" s="1228">
        <f t="shared" si="0"/>
        <v>1</v>
      </c>
    </row>
    <row r="16" spans="1:12" ht="18" customHeight="1">
      <c r="A16" s="1830"/>
      <c r="B16" s="1146" t="s">
        <v>397</v>
      </c>
      <c r="C16" s="1171">
        <v>0</v>
      </c>
      <c r="D16" s="1180">
        <v>0</v>
      </c>
      <c r="E16" s="1180">
        <v>2</v>
      </c>
      <c r="F16" s="1180">
        <v>1</v>
      </c>
      <c r="G16" s="1180">
        <v>8</v>
      </c>
      <c r="H16" s="1180">
        <v>2</v>
      </c>
      <c r="I16" s="1180">
        <v>0</v>
      </c>
      <c r="J16" s="1180">
        <v>0</v>
      </c>
      <c r="K16" s="1183">
        <v>1</v>
      </c>
      <c r="L16" s="1228">
        <f t="shared" si="0"/>
        <v>14</v>
      </c>
    </row>
    <row r="17" spans="1:12" ht="20.45" customHeight="1">
      <c r="A17" s="1830"/>
      <c r="B17" s="1146" t="s">
        <v>398</v>
      </c>
      <c r="C17" s="1171">
        <v>0</v>
      </c>
      <c r="D17" s="1180">
        <v>0</v>
      </c>
      <c r="E17" s="1180">
        <v>0</v>
      </c>
      <c r="F17" s="1180">
        <v>0</v>
      </c>
      <c r="G17" s="1180">
        <v>0</v>
      </c>
      <c r="H17" s="1180">
        <v>0</v>
      </c>
      <c r="I17" s="1180">
        <v>0</v>
      </c>
      <c r="J17" s="1180">
        <v>0</v>
      </c>
      <c r="K17" s="1180">
        <v>0</v>
      </c>
      <c r="L17" s="1228">
        <f t="shared" si="0"/>
        <v>0</v>
      </c>
    </row>
    <row r="18" spans="1:12" ht="15.75" customHeight="1">
      <c r="A18" s="1830"/>
      <c r="B18" s="1144" t="s">
        <v>399</v>
      </c>
      <c r="C18" s="1171">
        <v>0</v>
      </c>
      <c r="D18" s="1180">
        <v>0</v>
      </c>
      <c r="E18" s="1180">
        <v>0</v>
      </c>
      <c r="F18" s="1180">
        <v>0</v>
      </c>
      <c r="G18" s="1180">
        <v>0</v>
      </c>
      <c r="H18" s="1180">
        <v>1</v>
      </c>
      <c r="I18" s="1180">
        <v>0</v>
      </c>
      <c r="J18" s="1180">
        <v>0</v>
      </c>
      <c r="K18" s="1180">
        <v>0</v>
      </c>
      <c r="L18" s="1228">
        <f t="shared" si="0"/>
        <v>1</v>
      </c>
    </row>
    <row r="19" spans="1:12" ht="18" customHeight="1">
      <c r="A19" s="1830"/>
      <c r="B19" s="1146" t="s">
        <v>400</v>
      </c>
      <c r="C19" s="1171">
        <v>0</v>
      </c>
      <c r="D19" s="1180">
        <v>0</v>
      </c>
      <c r="E19" s="1180">
        <v>0</v>
      </c>
      <c r="F19" s="1180">
        <v>0</v>
      </c>
      <c r="G19" s="1180">
        <v>0</v>
      </c>
      <c r="H19" s="1180">
        <v>1</v>
      </c>
      <c r="I19" s="1180">
        <v>0</v>
      </c>
      <c r="J19" s="1180">
        <v>0</v>
      </c>
      <c r="K19" s="1180">
        <v>0</v>
      </c>
      <c r="L19" s="1228">
        <f t="shared" si="0"/>
        <v>1</v>
      </c>
    </row>
    <row r="20" spans="1:12" ht="20.45" customHeight="1">
      <c r="A20" s="1830"/>
      <c r="B20" s="1146" t="s">
        <v>401</v>
      </c>
      <c r="C20" s="1171">
        <v>0</v>
      </c>
      <c r="D20" s="1180">
        <v>0</v>
      </c>
      <c r="E20" s="1180">
        <v>0</v>
      </c>
      <c r="F20" s="1180">
        <v>1</v>
      </c>
      <c r="G20" s="1180">
        <v>6</v>
      </c>
      <c r="H20" s="1180">
        <v>3</v>
      </c>
      <c r="I20" s="1180">
        <v>0</v>
      </c>
      <c r="J20" s="1180">
        <v>1</v>
      </c>
      <c r="K20" s="1180">
        <v>1</v>
      </c>
      <c r="L20" s="1228">
        <f t="shared" si="0"/>
        <v>12</v>
      </c>
    </row>
    <row r="21" spans="1:12" ht="18" customHeight="1">
      <c r="A21" s="1830"/>
      <c r="B21" s="1146" t="s">
        <v>402</v>
      </c>
      <c r="C21" s="1171">
        <v>0</v>
      </c>
      <c r="D21" s="1180">
        <v>0</v>
      </c>
      <c r="E21" s="1180">
        <v>1</v>
      </c>
      <c r="F21" s="1180">
        <v>0</v>
      </c>
      <c r="G21" s="1180">
        <v>3</v>
      </c>
      <c r="H21" s="1180">
        <v>0</v>
      </c>
      <c r="I21" s="1180">
        <v>0</v>
      </c>
      <c r="J21" s="1180">
        <v>0</v>
      </c>
      <c r="K21" s="1180">
        <v>0</v>
      </c>
      <c r="L21" s="1228">
        <f t="shared" si="0"/>
        <v>4</v>
      </c>
    </row>
    <row r="22" spans="1:12" ht="16.5" customHeight="1" thickBot="1">
      <c r="A22" s="1830"/>
      <c r="B22" s="1160" t="s">
        <v>403</v>
      </c>
      <c r="C22" s="1171">
        <v>0</v>
      </c>
      <c r="D22" s="1230">
        <v>0</v>
      </c>
      <c r="E22" s="1230">
        <v>0</v>
      </c>
      <c r="F22" s="1230">
        <v>0</v>
      </c>
      <c r="G22" s="1230">
        <v>0</v>
      </c>
      <c r="H22" s="1230">
        <v>0</v>
      </c>
      <c r="I22" s="1230">
        <v>0</v>
      </c>
      <c r="J22" s="1230">
        <v>0</v>
      </c>
      <c r="K22" s="1230">
        <v>0</v>
      </c>
      <c r="L22" s="1228">
        <f t="shared" si="0"/>
        <v>0</v>
      </c>
    </row>
    <row r="23" spans="1:12" ht="27" customHeight="1" thickTop="1" thickBot="1">
      <c r="A23" s="1830"/>
      <c r="B23" s="938" t="s">
        <v>285</v>
      </c>
      <c r="C23" s="1194">
        <f>SUM(C6:C22)</f>
        <v>73</v>
      </c>
      <c r="D23" s="1195">
        <f>SUM(D6:D22)</f>
        <v>4</v>
      </c>
      <c r="E23" s="1195">
        <f t="shared" ref="E23:K23" si="1">SUM(E6:E22)</f>
        <v>45</v>
      </c>
      <c r="F23" s="1195">
        <f t="shared" si="1"/>
        <v>14</v>
      </c>
      <c r="G23" s="1195">
        <f t="shared" si="1"/>
        <v>297</v>
      </c>
      <c r="H23" s="1195">
        <f t="shared" si="1"/>
        <v>185</v>
      </c>
      <c r="I23" s="1195">
        <f t="shared" si="1"/>
        <v>0</v>
      </c>
      <c r="J23" s="1195">
        <f t="shared" si="1"/>
        <v>30</v>
      </c>
      <c r="K23" s="1195">
        <f t="shared" si="1"/>
        <v>9</v>
      </c>
      <c r="L23" s="1196">
        <f>SUM(C23:K23)</f>
        <v>657</v>
      </c>
    </row>
    <row r="24" spans="1:12" ht="15.75" customHeight="1" thickTop="1">
      <c r="B24" s="1241"/>
      <c r="C24" s="303"/>
      <c r="D24" s="303"/>
      <c r="E24" s="303"/>
      <c r="F24" s="303"/>
      <c r="G24" s="303"/>
      <c r="H24" s="303"/>
      <c r="I24" s="303"/>
      <c r="J24" s="303"/>
      <c r="K24" s="303"/>
      <c r="L24" s="303"/>
    </row>
  </sheetData>
  <mergeCells count="4">
    <mergeCell ref="A1:B1"/>
    <mergeCell ref="A2:A23"/>
    <mergeCell ref="B4:B5"/>
    <mergeCell ref="C4:L4"/>
  </mergeCells>
  <hyperlinks>
    <hyperlink ref="A1:B1" location="CONTENTS!A1" display="Back to contents" xr:uid="{00000000-0004-0000-3D00-000000000000}"/>
  </hyperlinks>
  <pageMargins left="0.4" right="0.4" top="0.4" bottom="0.4" header="0.31" footer="0.27559055118110198"/>
  <pageSetup paperSize="9" orientation="landscape" horizontalDpi="4294967294" verticalDpi="4294967294"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92D050"/>
  </sheetPr>
  <dimension ref="A1:L24"/>
  <sheetViews>
    <sheetView workbookViewId="0">
      <selection sqref="A1:B1"/>
    </sheetView>
  </sheetViews>
  <sheetFormatPr defaultColWidth="10" defaultRowHeight="15.75"/>
  <cols>
    <col min="1" max="1" width="4.7109375" style="2" customWidth="1"/>
    <col min="2" max="2" width="56.7109375" style="2" customWidth="1"/>
    <col min="3" max="12" width="8" style="2" customWidth="1"/>
    <col min="13" max="16384" width="10" style="2"/>
  </cols>
  <sheetData>
    <row r="1" spans="1:12" ht="17.25" customHeight="1">
      <c r="A1" s="1734" t="s">
        <v>3</v>
      </c>
      <c r="B1" s="1734"/>
      <c r="C1" s="1295"/>
    </row>
    <row r="2" spans="1:12" s="1" customFormat="1" ht="22.5" customHeight="1">
      <c r="A2" s="1844"/>
      <c r="B2" s="521" t="s">
        <v>758</v>
      </c>
    </row>
    <row r="3" spans="1:12" s="1" customFormat="1" ht="21.75" customHeight="1" thickBot="1">
      <c r="A3" s="1844"/>
      <c r="B3" s="521" t="s">
        <v>1</v>
      </c>
    </row>
    <row r="4" spans="1:12" s="1" customFormat="1" ht="22.5" customHeight="1" thickBot="1">
      <c r="A4" s="1844"/>
      <c r="B4" s="1769" t="s">
        <v>376</v>
      </c>
      <c r="C4" s="1841" t="s">
        <v>429</v>
      </c>
      <c r="D4" s="1842"/>
      <c r="E4" s="1842"/>
      <c r="F4" s="1842"/>
      <c r="G4" s="1842"/>
      <c r="H4" s="1842"/>
      <c r="I4" s="1842"/>
      <c r="J4" s="1842"/>
      <c r="K4" s="1842"/>
      <c r="L4" s="1843"/>
    </row>
    <row r="5" spans="1:12" s="1" customFormat="1" ht="105" customHeight="1" thickBot="1">
      <c r="A5" s="1844"/>
      <c r="B5" s="1806"/>
      <c r="C5" s="1242" t="s">
        <v>430</v>
      </c>
      <c r="D5" s="1237" t="s">
        <v>431</v>
      </c>
      <c r="E5" s="1237" t="s">
        <v>432</v>
      </c>
      <c r="F5" s="1237" t="s">
        <v>433</v>
      </c>
      <c r="G5" s="1237" t="s">
        <v>434</v>
      </c>
      <c r="H5" s="1237" t="s">
        <v>435</v>
      </c>
      <c r="I5" s="1237" t="s">
        <v>436</v>
      </c>
      <c r="J5" s="1237" t="s">
        <v>437</v>
      </c>
      <c r="K5" s="1243" t="s">
        <v>438</v>
      </c>
      <c r="L5" s="1239" t="s">
        <v>285</v>
      </c>
    </row>
    <row r="6" spans="1:12" s="1" customFormat="1" ht="18" customHeight="1">
      <c r="A6" s="1844"/>
      <c r="B6" s="1151" t="s">
        <v>387</v>
      </c>
      <c r="C6" s="1225">
        <v>1</v>
      </c>
      <c r="D6" s="1236">
        <v>0</v>
      </c>
      <c r="E6" s="1236">
        <v>0</v>
      </c>
      <c r="F6" s="1236">
        <v>0</v>
      </c>
      <c r="G6" s="1236">
        <v>2</v>
      </c>
      <c r="H6" s="1236">
        <v>1</v>
      </c>
      <c r="I6" s="1236">
        <v>0</v>
      </c>
      <c r="J6" s="1236">
        <v>0</v>
      </c>
      <c r="K6" s="1213">
        <v>0</v>
      </c>
      <c r="L6" s="1240">
        <f>SUM(C6:K6)</f>
        <v>4</v>
      </c>
    </row>
    <row r="7" spans="1:12" s="1" customFormat="1" ht="15.75" customHeight="1">
      <c r="A7" s="1844"/>
      <c r="B7" s="1154" t="s">
        <v>388</v>
      </c>
      <c r="C7" s="1185">
        <v>0</v>
      </c>
      <c r="D7" s="1180">
        <v>0</v>
      </c>
      <c r="E7" s="1180">
        <v>0</v>
      </c>
      <c r="F7" s="1180">
        <v>0</v>
      </c>
      <c r="G7" s="1180">
        <v>0</v>
      </c>
      <c r="H7" s="1180">
        <v>0</v>
      </c>
      <c r="I7" s="1180">
        <v>0</v>
      </c>
      <c r="J7" s="1180">
        <v>0</v>
      </c>
      <c r="K7" s="1180">
        <v>0</v>
      </c>
      <c r="L7" s="1228">
        <f>SUM(C7:K7)</f>
        <v>0</v>
      </c>
    </row>
    <row r="8" spans="1:12" s="1" customFormat="1" ht="18" customHeight="1">
      <c r="A8" s="1844"/>
      <c r="B8" s="1154" t="s">
        <v>389</v>
      </c>
      <c r="C8" s="1185">
        <v>0</v>
      </c>
      <c r="D8" s="1180">
        <v>0</v>
      </c>
      <c r="E8" s="1180">
        <v>0</v>
      </c>
      <c r="F8" s="1180">
        <v>0</v>
      </c>
      <c r="G8" s="1180">
        <v>0</v>
      </c>
      <c r="H8" s="1180">
        <v>0</v>
      </c>
      <c r="I8" s="1180">
        <v>0</v>
      </c>
      <c r="J8" s="1180">
        <v>0</v>
      </c>
      <c r="K8" s="1180">
        <v>0</v>
      </c>
      <c r="L8" s="1228">
        <f t="shared" ref="L8:L22" si="0">SUM(C8:K8)</f>
        <v>0</v>
      </c>
    </row>
    <row r="9" spans="1:12" s="1" customFormat="1" ht="18" customHeight="1">
      <c r="A9" s="1844"/>
      <c r="B9" s="1154" t="s">
        <v>390</v>
      </c>
      <c r="C9" s="1185">
        <v>0</v>
      </c>
      <c r="D9" s="1176">
        <v>1</v>
      </c>
      <c r="E9" s="1176">
        <v>0</v>
      </c>
      <c r="F9" s="1176">
        <v>0</v>
      </c>
      <c r="G9" s="1176">
        <v>18</v>
      </c>
      <c r="H9" s="1176">
        <v>15</v>
      </c>
      <c r="I9" s="1176">
        <v>0</v>
      </c>
      <c r="J9" s="1176">
        <v>1</v>
      </c>
      <c r="K9" s="1183">
        <v>0</v>
      </c>
      <c r="L9" s="1228">
        <f t="shared" si="0"/>
        <v>35</v>
      </c>
    </row>
    <row r="10" spans="1:12" s="1" customFormat="1" ht="18" customHeight="1">
      <c r="A10" s="1844"/>
      <c r="B10" s="1154" t="s">
        <v>391</v>
      </c>
      <c r="C10" s="1185">
        <v>0</v>
      </c>
      <c r="D10" s="1180">
        <v>0</v>
      </c>
      <c r="E10" s="1180">
        <v>0</v>
      </c>
      <c r="F10" s="1180">
        <v>0</v>
      </c>
      <c r="G10" s="1180">
        <v>0</v>
      </c>
      <c r="H10" s="1180">
        <v>0</v>
      </c>
      <c r="I10" s="1180">
        <v>0</v>
      </c>
      <c r="J10" s="1180">
        <v>0</v>
      </c>
      <c r="K10" s="1180">
        <v>0</v>
      </c>
      <c r="L10" s="1228">
        <f t="shared" si="0"/>
        <v>0</v>
      </c>
    </row>
    <row r="11" spans="1:12" s="1" customFormat="1" ht="18" customHeight="1">
      <c r="A11" s="1844"/>
      <c r="B11" s="1154" t="s">
        <v>392</v>
      </c>
      <c r="C11" s="1171">
        <v>0</v>
      </c>
      <c r="D11" s="1176">
        <v>0</v>
      </c>
      <c r="E11" s="1176">
        <v>0</v>
      </c>
      <c r="F11" s="1176">
        <v>0</v>
      </c>
      <c r="G11" s="1180">
        <v>1</v>
      </c>
      <c r="H11" s="1180">
        <v>1</v>
      </c>
      <c r="I11" s="1180">
        <v>0</v>
      </c>
      <c r="J11" s="1180">
        <v>0</v>
      </c>
      <c r="K11" s="1183">
        <v>0</v>
      </c>
      <c r="L11" s="1228">
        <f t="shared" si="0"/>
        <v>2</v>
      </c>
    </row>
    <row r="12" spans="1:12" s="1" customFormat="1" ht="28.5" customHeight="1">
      <c r="A12" s="1844"/>
      <c r="B12" s="1155" t="s">
        <v>393</v>
      </c>
      <c r="C12" s="1171">
        <v>0</v>
      </c>
      <c r="D12" s="1180">
        <v>1</v>
      </c>
      <c r="E12" s="1180">
        <v>1</v>
      </c>
      <c r="F12" s="1180">
        <v>0</v>
      </c>
      <c r="G12" s="1180">
        <v>9</v>
      </c>
      <c r="H12" s="1180">
        <v>6</v>
      </c>
      <c r="I12" s="1180">
        <v>0</v>
      </c>
      <c r="J12" s="1180">
        <v>1</v>
      </c>
      <c r="K12" s="1183">
        <v>1</v>
      </c>
      <c r="L12" s="1228">
        <f t="shared" si="0"/>
        <v>19</v>
      </c>
    </row>
    <row r="13" spans="1:12" s="1" customFormat="1" ht="18" customHeight="1">
      <c r="A13" s="1844"/>
      <c r="B13" s="1154" t="s">
        <v>394</v>
      </c>
      <c r="C13" s="1171">
        <v>0</v>
      </c>
      <c r="D13" s="1180">
        <v>0</v>
      </c>
      <c r="E13" s="1180">
        <v>1</v>
      </c>
      <c r="F13" s="1180">
        <v>0</v>
      </c>
      <c r="G13" s="1180">
        <v>4</v>
      </c>
      <c r="H13" s="1180">
        <v>7</v>
      </c>
      <c r="I13" s="1180">
        <v>0</v>
      </c>
      <c r="J13" s="1180">
        <v>0</v>
      </c>
      <c r="K13" s="1183">
        <v>0</v>
      </c>
      <c r="L13" s="1228">
        <f t="shared" si="0"/>
        <v>12</v>
      </c>
    </row>
    <row r="14" spans="1:12" s="1" customFormat="1" ht="18" customHeight="1">
      <c r="A14" s="1844"/>
      <c r="B14" s="1156" t="s">
        <v>395</v>
      </c>
      <c r="C14" s="1171">
        <v>1</v>
      </c>
      <c r="D14" s="1180">
        <v>0</v>
      </c>
      <c r="E14" s="1180">
        <v>0</v>
      </c>
      <c r="F14" s="1180">
        <v>0</v>
      </c>
      <c r="G14" s="1180">
        <v>4</v>
      </c>
      <c r="H14" s="1180">
        <v>2</v>
      </c>
      <c r="I14" s="1180">
        <v>0</v>
      </c>
      <c r="J14" s="1180">
        <v>0</v>
      </c>
      <c r="K14" s="1183">
        <v>0</v>
      </c>
      <c r="L14" s="1228">
        <f t="shared" si="0"/>
        <v>7</v>
      </c>
    </row>
    <row r="15" spans="1:12" s="1" customFormat="1" ht="18" customHeight="1">
      <c r="A15" s="1844"/>
      <c r="B15" s="1154" t="s">
        <v>396</v>
      </c>
      <c r="C15" s="1171">
        <v>0</v>
      </c>
      <c r="D15" s="1180">
        <v>0</v>
      </c>
      <c r="E15" s="1180">
        <v>0</v>
      </c>
      <c r="F15" s="1180">
        <v>0</v>
      </c>
      <c r="G15" s="1180">
        <v>1</v>
      </c>
      <c r="H15" s="1180">
        <v>0</v>
      </c>
      <c r="I15" s="1180">
        <v>0</v>
      </c>
      <c r="J15" s="1180">
        <v>0</v>
      </c>
      <c r="K15" s="1180">
        <v>0</v>
      </c>
      <c r="L15" s="1228">
        <f t="shared" si="0"/>
        <v>1</v>
      </c>
    </row>
    <row r="16" spans="1:12" s="1" customFormat="1" ht="18" customHeight="1">
      <c r="A16" s="1844"/>
      <c r="B16" s="1156" t="s">
        <v>397</v>
      </c>
      <c r="C16" s="1171">
        <v>0</v>
      </c>
      <c r="D16" s="1180">
        <v>0</v>
      </c>
      <c r="E16" s="1180">
        <v>1</v>
      </c>
      <c r="F16" s="1180">
        <v>0</v>
      </c>
      <c r="G16" s="1180">
        <v>2</v>
      </c>
      <c r="H16" s="1180">
        <v>5</v>
      </c>
      <c r="I16" s="1180">
        <v>0</v>
      </c>
      <c r="J16" s="1180">
        <v>0</v>
      </c>
      <c r="K16" s="1183">
        <v>0</v>
      </c>
      <c r="L16" s="1228">
        <f t="shared" si="0"/>
        <v>8</v>
      </c>
    </row>
    <row r="17" spans="1:12" s="1" customFormat="1" ht="21" customHeight="1">
      <c r="A17" s="1844"/>
      <c r="B17" s="1156" t="s">
        <v>398</v>
      </c>
      <c r="C17" s="1185">
        <v>0</v>
      </c>
      <c r="D17" s="1180">
        <v>0</v>
      </c>
      <c r="E17" s="1180">
        <v>0</v>
      </c>
      <c r="F17" s="1180">
        <v>0</v>
      </c>
      <c r="G17" s="1180">
        <v>0</v>
      </c>
      <c r="H17" s="1180">
        <v>0</v>
      </c>
      <c r="I17" s="1180">
        <v>0</v>
      </c>
      <c r="J17" s="1180">
        <v>0</v>
      </c>
      <c r="K17" s="1180">
        <v>0</v>
      </c>
      <c r="L17" s="1228">
        <f t="shared" si="0"/>
        <v>0</v>
      </c>
    </row>
    <row r="18" spans="1:12" s="1" customFormat="1" ht="15.75" customHeight="1">
      <c r="A18" s="1844"/>
      <c r="B18" s="1154" t="s">
        <v>399</v>
      </c>
      <c r="C18" s="1171">
        <v>0</v>
      </c>
      <c r="D18" s="1180">
        <v>0</v>
      </c>
      <c r="E18" s="1180">
        <v>0</v>
      </c>
      <c r="F18" s="1180">
        <v>0</v>
      </c>
      <c r="G18" s="1180">
        <v>1</v>
      </c>
      <c r="H18" s="1180">
        <v>0</v>
      </c>
      <c r="I18" s="1180">
        <v>0</v>
      </c>
      <c r="J18" s="1180">
        <v>0</v>
      </c>
      <c r="K18" s="1180">
        <v>0</v>
      </c>
      <c r="L18" s="1228">
        <f t="shared" si="0"/>
        <v>1</v>
      </c>
    </row>
    <row r="19" spans="1:12" s="1" customFormat="1" ht="18" customHeight="1">
      <c r="A19" s="1844"/>
      <c r="B19" s="1156" t="s">
        <v>400</v>
      </c>
      <c r="C19" s="1185">
        <v>0</v>
      </c>
      <c r="D19" s="1180">
        <v>0</v>
      </c>
      <c r="E19" s="1180">
        <v>0</v>
      </c>
      <c r="F19" s="1180">
        <v>0</v>
      </c>
      <c r="G19" s="1180">
        <v>0</v>
      </c>
      <c r="H19" s="1180">
        <v>0</v>
      </c>
      <c r="I19" s="1180">
        <v>0</v>
      </c>
      <c r="J19" s="1180">
        <v>0</v>
      </c>
      <c r="K19" s="1180">
        <v>0</v>
      </c>
      <c r="L19" s="1228">
        <f t="shared" si="0"/>
        <v>0</v>
      </c>
    </row>
    <row r="20" spans="1:12" s="1" customFormat="1" ht="20.45" customHeight="1">
      <c r="A20" s="1844"/>
      <c r="B20" s="1156" t="s">
        <v>401</v>
      </c>
      <c r="C20" s="1171">
        <v>0</v>
      </c>
      <c r="D20" s="1180">
        <v>0</v>
      </c>
      <c r="E20" s="1180">
        <v>0</v>
      </c>
      <c r="F20" s="1180">
        <v>0</v>
      </c>
      <c r="G20" s="1180">
        <v>3</v>
      </c>
      <c r="H20" s="1180">
        <v>0</v>
      </c>
      <c r="I20" s="1180">
        <v>0</v>
      </c>
      <c r="J20" s="1180">
        <v>0</v>
      </c>
      <c r="K20" s="1180">
        <v>0</v>
      </c>
      <c r="L20" s="1228">
        <f t="shared" si="0"/>
        <v>3</v>
      </c>
    </row>
    <row r="21" spans="1:12" s="1" customFormat="1" ht="18" customHeight="1">
      <c r="A21" s="1844"/>
      <c r="B21" s="1156" t="s">
        <v>402</v>
      </c>
      <c r="C21" s="1185">
        <v>0</v>
      </c>
      <c r="D21" s="1180">
        <v>0</v>
      </c>
      <c r="E21" s="1180">
        <v>0</v>
      </c>
      <c r="F21" s="1180">
        <v>0</v>
      </c>
      <c r="G21" s="1180">
        <v>0</v>
      </c>
      <c r="H21" s="1180">
        <v>0</v>
      </c>
      <c r="I21" s="1180">
        <v>0</v>
      </c>
      <c r="J21" s="1180">
        <v>0</v>
      </c>
      <c r="K21" s="1180">
        <v>0</v>
      </c>
      <c r="L21" s="1228">
        <f t="shared" si="0"/>
        <v>0</v>
      </c>
    </row>
    <row r="22" spans="1:12" s="1" customFormat="1" ht="16.5" customHeight="1" thickBot="1">
      <c r="A22" s="1844"/>
      <c r="B22" s="1244" t="s">
        <v>403</v>
      </c>
      <c r="C22" s="1171">
        <v>0</v>
      </c>
      <c r="D22" s="1230">
        <v>0</v>
      </c>
      <c r="E22" s="1230">
        <v>0</v>
      </c>
      <c r="F22" s="1230">
        <v>0</v>
      </c>
      <c r="G22" s="1230">
        <v>0</v>
      </c>
      <c r="H22" s="1230">
        <v>0</v>
      </c>
      <c r="I22" s="1230">
        <v>0</v>
      </c>
      <c r="J22" s="1230">
        <v>0</v>
      </c>
      <c r="K22" s="1230">
        <v>0</v>
      </c>
      <c r="L22" s="1228">
        <f t="shared" si="0"/>
        <v>0</v>
      </c>
    </row>
    <row r="23" spans="1:12" s="1" customFormat="1" ht="25.15" customHeight="1" thickTop="1" thickBot="1">
      <c r="A23" s="1844"/>
      <c r="B23" s="930" t="s">
        <v>285</v>
      </c>
      <c r="C23" s="1194">
        <f>SUM(C6:C22)</f>
        <v>2</v>
      </c>
      <c r="D23" s="1195">
        <f>SUM(D6:D22)</f>
        <v>2</v>
      </c>
      <c r="E23" s="1195">
        <f t="shared" ref="E23:K23" si="1">SUM(E6:E22)</f>
        <v>3</v>
      </c>
      <c r="F23" s="1195">
        <f t="shared" si="1"/>
        <v>0</v>
      </c>
      <c r="G23" s="1195">
        <f t="shared" si="1"/>
        <v>45</v>
      </c>
      <c r="H23" s="1195">
        <f t="shared" si="1"/>
        <v>37</v>
      </c>
      <c r="I23" s="1195">
        <f t="shared" si="1"/>
        <v>0</v>
      </c>
      <c r="J23" s="1195">
        <f t="shared" si="1"/>
        <v>2</v>
      </c>
      <c r="K23" s="1195">
        <f t="shared" si="1"/>
        <v>1</v>
      </c>
      <c r="L23" s="1196">
        <f>SUM(C23:K23)</f>
        <v>92</v>
      </c>
    </row>
    <row r="24" spans="1:12" ht="15.75" customHeight="1" thickTop="1">
      <c r="B24" s="1241"/>
    </row>
  </sheetData>
  <mergeCells count="4">
    <mergeCell ref="A1:B1"/>
    <mergeCell ref="A2:A23"/>
    <mergeCell ref="B4:B5"/>
    <mergeCell ref="C4:L4"/>
  </mergeCells>
  <hyperlinks>
    <hyperlink ref="A1:B1" location="CONTENTS!A1" display="Back to contents" xr:uid="{00000000-0004-0000-3E00-000000000000}"/>
  </hyperlinks>
  <pageMargins left="0.4" right="0.4" top="0.4" bottom="0.4" header="0.25" footer="0.27559055118110198"/>
  <pageSetup paperSize="9" orientation="landscape" horizontalDpi="4294967294" verticalDpi="4294967294"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2D050"/>
  </sheetPr>
  <dimension ref="A1:L24"/>
  <sheetViews>
    <sheetView workbookViewId="0">
      <selection sqref="A1:B1"/>
    </sheetView>
  </sheetViews>
  <sheetFormatPr defaultColWidth="10" defaultRowHeight="15.75"/>
  <cols>
    <col min="1" max="1" width="4.7109375" style="2" customWidth="1"/>
    <col min="2" max="2" width="56.7109375" style="2" customWidth="1"/>
    <col min="3" max="12" width="8" style="2" customWidth="1"/>
    <col min="13" max="16384" width="10" style="2"/>
  </cols>
  <sheetData>
    <row r="1" spans="1:12">
      <c r="A1" s="1734" t="s">
        <v>3</v>
      </c>
      <c r="B1" s="1734"/>
      <c r="C1" s="1295"/>
    </row>
    <row r="2" spans="1:12" s="1" customFormat="1" ht="22.5" customHeight="1">
      <c r="A2" s="1844"/>
      <c r="B2" s="521" t="s">
        <v>759</v>
      </c>
    </row>
    <row r="3" spans="1:12" s="1" customFormat="1" ht="24" customHeight="1" thickBot="1">
      <c r="A3" s="1844"/>
      <c r="B3" s="521" t="s">
        <v>2</v>
      </c>
    </row>
    <row r="4" spans="1:12" s="1" customFormat="1" ht="22.5" customHeight="1" thickBot="1">
      <c r="A4" s="1844"/>
      <c r="B4" s="1769" t="s">
        <v>376</v>
      </c>
      <c r="C4" s="1841" t="s">
        <v>429</v>
      </c>
      <c r="D4" s="1842"/>
      <c r="E4" s="1842"/>
      <c r="F4" s="1842"/>
      <c r="G4" s="1842"/>
      <c r="H4" s="1842"/>
      <c r="I4" s="1842"/>
      <c r="J4" s="1842"/>
      <c r="K4" s="1842"/>
      <c r="L4" s="1843"/>
    </row>
    <row r="5" spans="1:12" s="1" customFormat="1" ht="105" customHeight="1" thickBot="1">
      <c r="A5" s="1844"/>
      <c r="B5" s="1806"/>
      <c r="C5" s="1242" t="s">
        <v>430</v>
      </c>
      <c r="D5" s="1237" t="s">
        <v>431</v>
      </c>
      <c r="E5" s="1237" t="s">
        <v>432</v>
      </c>
      <c r="F5" s="1237" t="s">
        <v>433</v>
      </c>
      <c r="G5" s="1237" t="s">
        <v>434</v>
      </c>
      <c r="H5" s="1237" t="s">
        <v>435</v>
      </c>
      <c r="I5" s="1237" t="s">
        <v>436</v>
      </c>
      <c r="J5" s="1237" t="s">
        <v>437</v>
      </c>
      <c r="K5" s="1243" t="s">
        <v>438</v>
      </c>
      <c r="L5" s="1239" t="s">
        <v>285</v>
      </c>
    </row>
    <row r="6" spans="1:12" s="1" customFormat="1" ht="18" customHeight="1">
      <c r="A6" s="1844"/>
      <c r="B6" s="1151" t="s">
        <v>387</v>
      </c>
      <c r="C6" s="1225">
        <v>17</v>
      </c>
      <c r="D6" s="1236">
        <v>0</v>
      </c>
      <c r="E6" s="1236">
        <v>2</v>
      </c>
      <c r="F6" s="1236">
        <v>2</v>
      </c>
      <c r="G6" s="1236">
        <v>25</v>
      </c>
      <c r="H6" s="1236">
        <v>18</v>
      </c>
      <c r="I6" s="1236">
        <v>0</v>
      </c>
      <c r="J6" s="1236">
        <v>0</v>
      </c>
      <c r="K6" s="1213">
        <v>3</v>
      </c>
      <c r="L6" s="1240">
        <f>SUM(C6:K6)</f>
        <v>67</v>
      </c>
    </row>
    <row r="7" spans="1:12" s="1" customFormat="1" ht="15.75" customHeight="1">
      <c r="A7" s="1844"/>
      <c r="B7" s="1154" t="s">
        <v>388</v>
      </c>
      <c r="C7" s="1207">
        <v>0</v>
      </c>
      <c r="D7" s="1180">
        <v>0</v>
      </c>
      <c r="E7" s="1180">
        <v>0</v>
      </c>
      <c r="F7" s="1180">
        <v>0</v>
      </c>
      <c r="G7" s="1180">
        <v>1</v>
      </c>
      <c r="H7" s="1180">
        <v>0</v>
      </c>
      <c r="I7" s="1180">
        <v>0</v>
      </c>
      <c r="J7" s="1180">
        <v>0</v>
      </c>
      <c r="K7" s="1180">
        <v>0</v>
      </c>
      <c r="L7" s="1228">
        <f>SUM(C7:K7)</f>
        <v>1</v>
      </c>
    </row>
    <row r="8" spans="1:12" s="1" customFormat="1" ht="18" customHeight="1">
      <c r="A8" s="1844"/>
      <c r="B8" s="1154" t="s">
        <v>389</v>
      </c>
      <c r="C8" s="1185">
        <v>0</v>
      </c>
      <c r="D8" s="1180">
        <v>0</v>
      </c>
      <c r="E8" s="1180">
        <v>0</v>
      </c>
      <c r="F8" s="1180">
        <v>0</v>
      </c>
      <c r="G8" s="1180">
        <v>0</v>
      </c>
      <c r="H8" s="1180">
        <v>0</v>
      </c>
      <c r="I8" s="1180">
        <v>0</v>
      </c>
      <c r="J8" s="1180">
        <v>0</v>
      </c>
      <c r="K8" s="1180">
        <v>0</v>
      </c>
      <c r="L8" s="1228">
        <f t="shared" ref="L8:L22" si="0">SUM(C8:K8)</f>
        <v>0</v>
      </c>
    </row>
    <row r="9" spans="1:12" s="1" customFormat="1" ht="18" customHeight="1">
      <c r="A9" s="1844"/>
      <c r="B9" s="1154" t="s">
        <v>390</v>
      </c>
      <c r="C9" s="1185">
        <v>18</v>
      </c>
      <c r="D9" s="1176">
        <v>3</v>
      </c>
      <c r="E9" s="1176">
        <v>10</v>
      </c>
      <c r="F9" s="1176">
        <v>3</v>
      </c>
      <c r="G9" s="1176">
        <v>95</v>
      </c>
      <c r="H9" s="1176">
        <v>47</v>
      </c>
      <c r="I9" s="1176">
        <v>0</v>
      </c>
      <c r="J9" s="1176">
        <v>10</v>
      </c>
      <c r="K9" s="1183">
        <v>2</v>
      </c>
      <c r="L9" s="1228">
        <f t="shared" si="0"/>
        <v>188</v>
      </c>
    </row>
    <row r="10" spans="1:12" s="1" customFormat="1" ht="18" customHeight="1">
      <c r="A10" s="1844"/>
      <c r="B10" s="1154" t="s">
        <v>391</v>
      </c>
      <c r="C10" s="1171">
        <v>0</v>
      </c>
      <c r="D10" s="1176">
        <v>0</v>
      </c>
      <c r="E10" s="1176">
        <v>0</v>
      </c>
      <c r="F10" s="1176">
        <v>0</v>
      </c>
      <c r="G10" s="1176">
        <v>1</v>
      </c>
      <c r="H10" s="1176">
        <v>2</v>
      </c>
      <c r="I10" s="1180">
        <v>0</v>
      </c>
      <c r="J10" s="1180">
        <v>0</v>
      </c>
      <c r="K10" s="1183">
        <v>0</v>
      </c>
      <c r="L10" s="1228">
        <f t="shared" si="0"/>
        <v>3</v>
      </c>
    </row>
    <row r="11" spans="1:12" s="1" customFormat="1" ht="18" customHeight="1">
      <c r="A11" s="1844"/>
      <c r="B11" s="1154" t="s">
        <v>392</v>
      </c>
      <c r="C11" s="1171">
        <v>24</v>
      </c>
      <c r="D11" s="1176">
        <v>1</v>
      </c>
      <c r="E11" s="1176">
        <v>12</v>
      </c>
      <c r="F11" s="1176">
        <v>3</v>
      </c>
      <c r="G11" s="1180">
        <v>74</v>
      </c>
      <c r="H11" s="1180">
        <v>49</v>
      </c>
      <c r="I11" s="1180">
        <v>0</v>
      </c>
      <c r="J11" s="1180">
        <v>9</v>
      </c>
      <c r="K11" s="1183">
        <v>0</v>
      </c>
      <c r="L11" s="1228">
        <f t="shared" si="0"/>
        <v>172</v>
      </c>
    </row>
    <row r="12" spans="1:12" s="1" customFormat="1" ht="38.25" customHeight="1">
      <c r="A12" s="1844"/>
      <c r="B12" s="1155" t="s">
        <v>393</v>
      </c>
      <c r="C12" s="1171">
        <v>3</v>
      </c>
      <c r="D12" s="1180">
        <v>1</v>
      </c>
      <c r="E12" s="1180">
        <v>9</v>
      </c>
      <c r="F12" s="1180">
        <v>2</v>
      </c>
      <c r="G12" s="1180">
        <v>41</v>
      </c>
      <c r="H12" s="1180">
        <v>34</v>
      </c>
      <c r="I12" s="1180">
        <v>0</v>
      </c>
      <c r="J12" s="1180">
        <v>3</v>
      </c>
      <c r="K12" s="1183">
        <v>1</v>
      </c>
      <c r="L12" s="1228">
        <f t="shared" si="0"/>
        <v>94</v>
      </c>
    </row>
    <row r="13" spans="1:12" s="1" customFormat="1" ht="18" customHeight="1">
      <c r="A13" s="1844"/>
      <c r="B13" s="1154" t="s">
        <v>394</v>
      </c>
      <c r="C13" s="1171">
        <v>0</v>
      </c>
      <c r="D13" s="1180">
        <v>0</v>
      </c>
      <c r="E13" s="1180">
        <v>1</v>
      </c>
      <c r="F13" s="1180">
        <v>0</v>
      </c>
      <c r="G13" s="1180">
        <v>6</v>
      </c>
      <c r="H13" s="1180">
        <v>13</v>
      </c>
      <c r="I13" s="1180">
        <v>0</v>
      </c>
      <c r="J13" s="1180">
        <v>1</v>
      </c>
      <c r="K13" s="1183">
        <v>0</v>
      </c>
      <c r="L13" s="1228">
        <f t="shared" si="0"/>
        <v>21</v>
      </c>
    </row>
    <row r="14" spans="1:12" s="1" customFormat="1" ht="18" customHeight="1">
      <c r="A14" s="1844"/>
      <c r="B14" s="1156" t="s">
        <v>395</v>
      </c>
      <c r="C14" s="1171">
        <v>13</v>
      </c>
      <c r="D14" s="1180">
        <v>1</v>
      </c>
      <c r="E14" s="1180">
        <v>10</v>
      </c>
      <c r="F14" s="1180">
        <v>2</v>
      </c>
      <c r="G14" s="1180">
        <v>75</v>
      </c>
      <c r="H14" s="1180">
        <v>46</v>
      </c>
      <c r="I14" s="1180">
        <v>0</v>
      </c>
      <c r="J14" s="1180">
        <v>8</v>
      </c>
      <c r="K14" s="1183">
        <v>2</v>
      </c>
      <c r="L14" s="1228">
        <f t="shared" si="0"/>
        <v>157</v>
      </c>
    </row>
    <row r="15" spans="1:12" s="1" customFormat="1" ht="18" customHeight="1">
      <c r="A15" s="1844"/>
      <c r="B15" s="1154" t="s">
        <v>396</v>
      </c>
      <c r="C15" s="1171">
        <v>0</v>
      </c>
      <c r="D15" s="1180">
        <v>0</v>
      </c>
      <c r="E15" s="1180">
        <v>0</v>
      </c>
      <c r="F15" s="1180">
        <v>0</v>
      </c>
      <c r="G15" s="1180">
        <v>1</v>
      </c>
      <c r="H15" s="1180">
        <v>1</v>
      </c>
      <c r="I15" s="1180">
        <v>0</v>
      </c>
      <c r="J15" s="1180">
        <v>0</v>
      </c>
      <c r="K15" s="1180">
        <v>0</v>
      </c>
      <c r="L15" s="1228">
        <f t="shared" si="0"/>
        <v>2</v>
      </c>
    </row>
    <row r="16" spans="1:12" s="1" customFormat="1" ht="18" customHeight="1">
      <c r="A16" s="1844"/>
      <c r="B16" s="1156" t="s">
        <v>397</v>
      </c>
      <c r="C16" s="1171">
        <v>0</v>
      </c>
      <c r="D16" s="1180">
        <v>0</v>
      </c>
      <c r="E16" s="1180">
        <v>3</v>
      </c>
      <c r="F16" s="1180">
        <v>1</v>
      </c>
      <c r="G16" s="1180">
        <v>10</v>
      </c>
      <c r="H16" s="1180">
        <v>7</v>
      </c>
      <c r="I16" s="1180">
        <v>0</v>
      </c>
      <c r="J16" s="1180">
        <v>0</v>
      </c>
      <c r="K16" s="1183">
        <v>1</v>
      </c>
      <c r="L16" s="1228">
        <f t="shared" si="0"/>
        <v>22</v>
      </c>
    </row>
    <row r="17" spans="1:12" s="1" customFormat="1" ht="20.45" customHeight="1">
      <c r="A17" s="1844"/>
      <c r="B17" s="1156" t="s">
        <v>398</v>
      </c>
      <c r="C17" s="1171">
        <v>0</v>
      </c>
      <c r="D17" s="1180">
        <v>0</v>
      </c>
      <c r="E17" s="1180">
        <v>0</v>
      </c>
      <c r="F17" s="1180">
        <v>0</v>
      </c>
      <c r="G17" s="1180">
        <v>0</v>
      </c>
      <c r="H17" s="1180">
        <v>0</v>
      </c>
      <c r="I17" s="1180">
        <v>0</v>
      </c>
      <c r="J17" s="1180">
        <v>0</v>
      </c>
      <c r="K17" s="1180">
        <v>0</v>
      </c>
      <c r="L17" s="1228">
        <f t="shared" si="0"/>
        <v>0</v>
      </c>
    </row>
    <row r="18" spans="1:12" s="1" customFormat="1" ht="15.75" customHeight="1">
      <c r="A18" s="1844"/>
      <c r="B18" s="1154" t="s">
        <v>399</v>
      </c>
      <c r="C18" s="1171">
        <v>0</v>
      </c>
      <c r="D18" s="1180">
        <v>0</v>
      </c>
      <c r="E18" s="1180">
        <v>0</v>
      </c>
      <c r="F18" s="1180">
        <v>0</v>
      </c>
      <c r="G18" s="1180">
        <v>1</v>
      </c>
      <c r="H18" s="1180">
        <v>1</v>
      </c>
      <c r="I18" s="1180">
        <v>0</v>
      </c>
      <c r="J18" s="1180">
        <v>0</v>
      </c>
      <c r="K18" s="1180">
        <v>0</v>
      </c>
      <c r="L18" s="1228">
        <f t="shared" si="0"/>
        <v>2</v>
      </c>
    </row>
    <row r="19" spans="1:12" s="1" customFormat="1" ht="18" customHeight="1">
      <c r="A19" s="1844"/>
      <c r="B19" s="1156" t="s">
        <v>400</v>
      </c>
      <c r="C19" s="1171">
        <v>0</v>
      </c>
      <c r="D19" s="1180">
        <v>0</v>
      </c>
      <c r="E19" s="1180">
        <v>0</v>
      </c>
      <c r="F19" s="1180">
        <v>0</v>
      </c>
      <c r="G19" s="1180">
        <v>0</v>
      </c>
      <c r="H19" s="1180">
        <v>1</v>
      </c>
      <c r="I19" s="1180">
        <v>0</v>
      </c>
      <c r="J19" s="1180">
        <v>0</v>
      </c>
      <c r="K19" s="1180">
        <v>0</v>
      </c>
      <c r="L19" s="1228">
        <f t="shared" si="0"/>
        <v>1</v>
      </c>
    </row>
    <row r="20" spans="1:12" s="1" customFormat="1" ht="19.899999999999999" customHeight="1">
      <c r="A20" s="1844"/>
      <c r="B20" s="1156" t="s">
        <v>401</v>
      </c>
      <c r="C20" s="1171">
        <v>0</v>
      </c>
      <c r="D20" s="1180">
        <v>0</v>
      </c>
      <c r="E20" s="1180">
        <v>0</v>
      </c>
      <c r="F20" s="1180">
        <v>1</v>
      </c>
      <c r="G20" s="1180">
        <v>9</v>
      </c>
      <c r="H20" s="1180">
        <v>3</v>
      </c>
      <c r="I20" s="1180">
        <v>0</v>
      </c>
      <c r="J20" s="1180">
        <v>1</v>
      </c>
      <c r="K20" s="1180">
        <v>1</v>
      </c>
      <c r="L20" s="1228">
        <f t="shared" si="0"/>
        <v>15</v>
      </c>
    </row>
    <row r="21" spans="1:12" s="1" customFormat="1" ht="18" customHeight="1">
      <c r="A21" s="1844"/>
      <c r="B21" s="1156" t="s">
        <v>402</v>
      </c>
      <c r="C21" s="1171">
        <v>0</v>
      </c>
      <c r="D21" s="1180">
        <v>0</v>
      </c>
      <c r="E21" s="1180">
        <v>1</v>
      </c>
      <c r="F21" s="1180">
        <v>0</v>
      </c>
      <c r="G21" s="1180">
        <v>3</v>
      </c>
      <c r="H21" s="1180">
        <v>0</v>
      </c>
      <c r="I21" s="1180">
        <v>0</v>
      </c>
      <c r="J21" s="1180">
        <v>0</v>
      </c>
      <c r="K21" s="1180">
        <v>0</v>
      </c>
      <c r="L21" s="1228">
        <f t="shared" si="0"/>
        <v>4</v>
      </c>
    </row>
    <row r="22" spans="1:12" s="1" customFormat="1" ht="16.5" customHeight="1" thickBot="1">
      <c r="A22" s="1844"/>
      <c r="B22" s="1157" t="s">
        <v>403</v>
      </c>
      <c r="C22" s="1185">
        <v>0</v>
      </c>
      <c r="D22" s="1180">
        <v>0</v>
      </c>
      <c r="E22" s="1180">
        <v>0</v>
      </c>
      <c r="F22" s="1180">
        <v>0</v>
      </c>
      <c r="G22" s="1180">
        <v>0</v>
      </c>
      <c r="H22" s="1180">
        <v>0</v>
      </c>
      <c r="I22" s="1180">
        <v>0</v>
      </c>
      <c r="J22" s="1180">
        <v>0</v>
      </c>
      <c r="K22" s="1180">
        <v>0</v>
      </c>
      <c r="L22" s="1228">
        <f t="shared" si="0"/>
        <v>0</v>
      </c>
    </row>
    <row r="23" spans="1:12" s="1" customFormat="1" ht="22.9" customHeight="1" thickTop="1" thickBot="1">
      <c r="A23" s="1844"/>
      <c r="B23" s="930" t="s">
        <v>285</v>
      </c>
      <c r="C23" s="1194">
        <f>SUM(C6:C22)</f>
        <v>75</v>
      </c>
      <c r="D23" s="1195">
        <f>SUM(D6:D22)</f>
        <v>6</v>
      </c>
      <c r="E23" s="1195">
        <f t="shared" ref="E23:K23" si="1">SUM(E6:E22)</f>
        <v>48</v>
      </c>
      <c r="F23" s="1195">
        <f t="shared" si="1"/>
        <v>14</v>
      </c>
      <c r="G23" s="1195">
        <f t="shared" si="1"/>
        <v>342</v>
      </c>
      <c r="H23" s="1195">
        <f t="shared" si="1"/>
        <v>222</v>
      </c>
      <c r="I23" s="1195">
        <f t="shared" si="1"/>
        <v>0</v>
      </c>
      <c r="J23" s="1195">
        <f t="shared" si="1"/>
        <v>32</v>
      </c>
      <c r="K23" s="1195">
        <f t="shared" si="1"/>
        <v>10</v>
      </c>
      <c r="L23" s="1196">
        <f>SUM(C23:K23)</f>
        <v>749</v>
      </c>
    </row>
    <row r="24" spans="1:12" ht="15.75" customHeight="1" thickTop="1">
      <c r="B24" s="1241"/>
    </row>
  </sheetData>
  <mergeCells count="4">
    <mergeCell ref="A1:B1"/>
    <mergeCell ref="A2:A23"/>
    <mergeCell ref="B4:B5"/>
    <mergeCell ref="C4:L4"/>
  </mergeCells>
  <hyperlinks>
    <hyperlink ref="A1:B1" location="CONTENTS!A1" display="Back to contents" xr:uid="{00000000-0004-0000-3F00-000000000000}"/>
  </hyperlinks>
  <pageMargins left="0.4" right="0.4" top="0.4" bottom="0.4" header="0.511811023622047" footer="0.16"/>
  <pageSetup paperSize="9" orientation="landscape" horizontalDpi="4294967294" verticalDpi="4294967294"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92D050"/>
  </sheetPr>
  <dimension ref="A1:J24"/>
  <sheetViews>
    <sheetView workbookViewId="0">
      <selection sqref="A1:B1"/>
    </sheetView>
  </sheetViews>
  <sheetFormatPr defaultColWidth="10" defaultRowHeight="15.75"/>
  <cols>
    <col min="1" max="1" width="3.7109375" style="2" customWidth="1"/>
    <col min="2" max="2" width="58" style="2" customWidth="1"/>
    <col min="3" max="10" width="10" style="2" customWidth="1"/>
    <col min="11" max="16384" width="10" style="2"/>
  </cols>
  <sheetData>
    <row r="1" spans="1:10">
      <c r="A1" s="1734" t="s">
        <v>3</v>
      </c>
      <c r="B1" s="1734"/>
      <c r="C1" s="1295"/>
    </row>
    <row r="2" spans="1:10" s="1" customFormat="1" ht="17.25" customHeight="1">
      <c r="A2" s="1844"/>
      <c r="B2" s="521" t="s">
        <v>877</v>
      </c>
    </row>
    <row r="3" spans="1:10" s="1" customFormat="1" ht="21" customHeight="1" thickBot="1">
      <c r="A3" s="1844"/>
      <c r="B3" s="521" t="s">
        <v>0</v>
      </c>
    </row>
    <row r="4" spans="1:10" s="1" customFormat="1" ht="25.5" customHeight="1" thickBot="1">
      <c r="A4" s="1844"/>
      <c r="B4" s="1769" t="s">
        <v>376</v>
      </c>
      <c r="C4" s="1845" t="s">
        <v>439</v>
      </c>
      <c r="D4" s="1846"/>
      <c r="E4" s="1846"/>
      <c r="F4" s="1846"/>
      <c r="G4" s="1846"/>
      <c r="H4" s="1846"/>
      <c r="I4" s="1846"/>
      <c r="J4" s="1847"/>
    </row>
    <row r="5" spans="1:10" s="1" customFormat="1" ht="102.75" customHeight="1" thickBot="1">
      <c r="A5" s="1844"/>
      <c r="B5" s="1806"/>
      <c r="C5" s="1242" t="s">
        <v>440</v>
      </c>
      <c r="D5" s="1237" t="s">
        <v>441</v>
      </c>
      <c r="E5" s="1237" t="s">
        <v>442</v>
      </c>
      <c r="F5" s="1237" t="s">
        <v>443</v>
      </c>
      <c r="G5" s="1237" t="s">
        <v>444</v>
      </c>
      <c r="H5" s="1237" t="s">
        <v>445</v>
      </c>
      <c r="I5" s="1238" t="s">
        <v>446</v>
      </c>
      <c r="J5" s="1239" t="s">
        <v>285</v>
      </c>
    </row>
    <row r="6" spans="1:10" s="1" customFormat="1" ht="17.100000000000001" customHeight="1">
      <c r="A6" s="1844"/>
      <c r="B6" s="1143" t="s">
        <v>387</v>
      </c>
      <c r="C6" s="1225">
        <v>0</v>
      </c>
      <c r="D6" s="1236">
        <v>0</v>
      </c>
      <c r="E6" s="1236">
        <v>0</v>
      </c>
      <c r="F6" s="1236">
        <v>0</v>
      </c>
      <c r="G6" s="1236">
        <v>0</v>
      </c>
      <c r="H6" s="1236">
        <v>0</v>
      </c>
      <c r="I6" s="1236">
        <v>63</v>
      </c>
      <c r="J6" s="1227">
        <f>SUM(C6:I6)</f>
        <v>63</v>
      </c>
    </row>
    <row r="7" spans="1:10" s="1" customFormat="1" ht="17.100000000000001" customHeight="1">
      <c r="A7" s="1844"/>
      <c r="B7" s="1144" t="s">
        <v>388</v>
      </c>
      <c r="C7" s="1185">
        <v>0</v>
      </c>
      <c r="D7" s="1180">
        <v>0</v>
      </c>
      <c r="E7" s="1180">
        <v>0</v>
      </c>
      <c r="F7" s="1180">
        <v>0</v>
      </c>
      <c r="G7" s="1180">
        <v>0</v>
      </c>
      <c r="H7" s="1180">
        <v>0</v>
      </c>
      <c r="I7" s="1180">
        <v>1</v>
      </c>
      <c r="J7" s="1247">
        <f>SUM(C7:I7)</f>
        <v>1</v>
      </c>
    </row>
    <row r="8" spans="1:10" s="1" customFormat="1" ht="17.100000000000001" customHeight="1">
      <c r="A8" s="1844"/>
      <c r="B8" s="1144" t="s">
        <v>389</v>
      </c>
      <c r="C8" s="1185">
        <v>0</v>
      </c>
      <c r="D8" s="1180">
        <v>0</v>
      </c>
      <c r="E8" s="1180">
        <v>0</v>
      </c>
      <c r="F8" s="1180">
        <v>0</v>
      </c>
      <c r="G8" s="1180">
        <v>0</v>
      </c>
      <c r="H8" s="1180">
        <v>0</v>
      </c>
      <c r="I8" s="1180">
        <v>0</v>
      </c>
      <c r="J8" s="1247">
        <f t="shared" ref="J8:J22" si="0">SUM(C8:I8)</f>
        <v>0</v>
      </c>
    </row>
    <row r="9" spans="1:10" s="1" customFormat="1" ht="17.100000000000001" customHeight="1">
      <c r="A9" s="1844"/>
      <c r="B9" s="1144" t="s">
        <v>390</v>
      </c>
      <c r="C9" s="1185">
        <v>0</v>
      </c>
      <c r="D9" s="1180">
        <v>0</v>
      </c>
      <c r="E9" s="1180">
        <v>0</v>
      </c>
      <c r="F9" s="1180">
        <v>0</v>
      </c>
      <c r="G9" s="1180">
        <v>0</v>
      </c>
      <c r="H9" s="1180">
        <v>0</v>
      </c>
      <c r="I9" s="1180">
        <v>153</v>
      </c>
      <c r="J9" s="1247">
        <f t="shared" si="0"/>
        <v>153</v>
      </c>
    </row>
    <row r="10" spans="1:10" s="1" customFormat="1" ht="17.100000000000001" customHeight="1">
      <c r="A10" s="1844"/>
      <c r="B10" s="1144" t="s">
        <v>391</v>
      </c>
      <c r="C10" s="1185">
        <v>0</v>
      </c>
      <c r="D10" s="1180">
        <v>0</v>
      </c>
      <c r="E10" s="1180">
        <v>0</v>
      </c>
      <c r="F10" s="1180">
        <v>0</v>
      </c>
      <c r="G10" s="1180">
        <v>0</v>
      </c>
      <c r="H10" s="1180">
        <v>0</v>
      </c>
      <c r="I10" s="1180">
        <v>3</v>
      </c>
      <c r="J10" s="1247">
        <f t="shared" si="0"/>
        <v>3</v>
      </c>
    </row>
    <row r="11" spans="1:10" s="1" customFormat="1" ht="17.100000000000001" customHeight="1">
      <c r="A11" s="1844"/>
      <c r="B11" s="1144" t="s">
        <v>392</v>
      </c>
      <c r="C11" s="1185">
        <v>0</v>
      </c>
      <c r="D11" s="1180">
        <v>0</v>
      </c>
      <c r="E11" s="1180">
        <v>0</v>
      </c>
      <c r="F11" s="1180">
        <v>0</v>
      </c>
      <c r="G11" s="1180">
        <v>0</v>
      </c>
      <c r="H11" s="1180">
        <v>0</v>
      </c>
      <c r="I11" s="1180">
        <v>170</v>
      </c>
      <c r="J11" s="1247">
        <f t="shared" si="0"/>
        <v>170</v>
      </c>
    </row>
    <row r="12" spans="1:10" s="1" customFormat="1" ht="29.25" customHeight="1">
      <c r="A12" s="1844"/>
      <c r="B12" s="1146" t="s">
        <v>393</v>
      </c>
      <c r="C12" s="1185">
        <v>0</v>
      </c>
      <c r="D12" s="1180">
        <v>0</v>
      </c>
      <c r="E12" s="1180">
        <v>0</v>
      </c>
      <c r="F12" s="1180">
        <v>0</v>
      </c>
      <c r="G12" s="1180">
        <v>0</v>
      </c>
      <c r="H12" s="1180">
        <v>0</v>
      </c>
      <c r="I12" s="1180">
        <v>75</v>
      </c>
      <c r="J12" s="1247">
        <f t="shared" si="0"/>
        <v>75</v>
      </c>
    </row>
    <row r="13" spans="1:10" s="1" customFormat="1" ht="19.149999999999999" customHeight="1">
      <c r="A13" s="1844"/>
      <c r="B13" s="1144" t="s">
        <v>394</v>
      </c>
      <c r="C13" s="1185">
        <v>0</v>
      </c>
      <c r="D13" s="1180">
        <v>0</v>
      </c>
      <c r="E13" s="1180">
        <v>0</v>
      </c>
      <c r="F13" s="1180">
        <v>0</v>
      </c>
      <c r="G13" s="1180">
        <v>0</v>
      </c>
      <c r="H13" s="1180">
        <v>0</v>
      </c>
      <c r="I13" s="1180">
        <v>9</v>
      </c>
      <c r="J13" s="1247">
        <f t="shared" si="0"/>
        <v>9</v>
      </c>
    </row>
    <row r="14" spans="1:10" s="1" customFormat="1" ht="19.149999999999999" customHeight="1">
      <c r="A14" s="1844"/>
      <c r="B14" s="1146" t="s">
        <v>395</v>
      </c>
      <c r="C14" s="1185">
        <v>0</v>
      </c>
      <c r="D14" s="1180">
        <v>0</v>
      </c>
      <c r="E14" s="1180">
        <v>0</v>
      </c>
      <c r="F14" s="1180">
        <v>0</v>
      </c>
      <c r="G14" s="1180">
        <v>0</v>
      </c>
      <c r="H14" s="1180">
        <v>0</v>
      </c>
      <c r="I14" s="1180">
        <v>150</v>
      </c>
      <c r="J14" s="1247">
        <f t="shared" si="0"/>
        <v>150</v>
      </c>
    </row>
    <row r="15" spans="1:10" s="1" customFormat="1" ht="19.149999999999999" customHeight="1">
      <c r="A15" s="1844"/>
      <c r="B15" s="1144" t="s">
        <v>396</v>
      </c>
      <c r="C15" s="1185">
        <v>0</v>
      </c>
      <c r="D15" s="1180">
        <v>0</v>
      </c>
      <c r="E15" s="1180">
        <v>0</v>
      </c>
      <c r="F15" s="1180">
        <v>0</v>
      </c>
      <c r="G15" s="1180">
        <v>0</v>
      </c>
      <c r="H15" s="1180">
        <v>0</v>
      </c>
      <c r="I15" s="1180">
        <v>1</v>
      </c>
      <c r="J15" s="1247">
        <f t="shared" si="0"/>
        <v>1</v>
      </c>
    </row>
    <row r="16" spans="1:10" s="1" customFormat="1" ht="19.149999999999999" customHeight="1">
      <c r="A16" s="1844"/>
      <c r="B16" s="1146" t="s">
        <v>397</v>
      </c>
      <c r="C16" s="1185">
        <v>0</v>
      </c>
      <c r="D16" s="1180">
        <v>0</v>
      </c>
      <c r="E16" s="1180">
        <v>0</v>
      </c>
      <c r="F16" s="1180">
        <v>0</v>
      </c>
      <c r="G16" s="1180">
        <v>0</v>
      </c>
      <c r="H16" s="1180">
        <v>0</v>
      </c>
      <c r="I16" s="1180">
        <v>14</v>
      </c>
      <c r="J16" s="1247">
        <f t="shared" si="0"/>
        <v>14</v>
      </c>
    </row>
    <row r="17" spans="1:10" s="1" customFormat="1" ht="18" customHeight="1">
      <c r="A17" s="1844"/>
      <c r="B17" s="1146" t="s">
        <v>398</v>
      </c>
      <c r="C17" s="1185">
        <v>0</v>
      </c>
      <c r="D17" s="1180">
        <v>0</v>
      </c>
      <c r="E17" s="1180">
        <v>0</v>
      </c>
      <c r="F17" s="1180">
        <v>0</v>
      </c>
      <c r="G17" s="1180">
        <v>0</v>
      </c>
      <c r="H17" s="1180">
        <v>0</v>
      </c>
      <c r="I17" s="1180">
        <v>0</v>
      </c>
      <c r="J17" s="1247">
        <f t="shared" si="0"/>
        <v>0</v>
      </c>
    </row>
    <row r="18" spans="1:10" s="1" customFormat="1" ht="17.100000000000001" customHeight="1">
      <c r="A18" s="1844"/>
      <c r="B18" s="1144" t="s">
        <v>399</v>
      </c>
      <c r="C18" s="1185">
        <v>0</v>
      </c>
      <c r="D18" s="1180">
        <v>0</v>
      </c>
      <c r="E18" s="1180">
        <v>0</v>
      </c>
      <c r="F18" s="1180">
        <v>0</v>
      </c>
      <c r="G18" s="1180">
        <v>0</v>
      </c>
      <c r="H18" s="1180">
        <v>0</v>
      </c>
      <c r="I18" s="1180">
        <v>1</v>
      </c>
      <c r="J18" s="1247">
        <f t="shared" si="0"/>
        <v>1</v>
      </c>
    </row>
    <row r="19" spans="1:10" s="1" customFormat="1" ht="17.100000000000001" customHeight="1">
      <c r="A19" s="1844"/>
      <c r="B19" s="1146" t="s">
        <v>400</v>
      </c>
      <c r="C19" s="1185">
        <v>0</v>
      </c>
      <c r="D19" s="1180">
        <v>0</v>
      </c>
      <c r="E19" s="1180">
        <v>0</v>
      </c>
      <c r="F19" s="1180">
        <v>0</v>
      </c>
      <c r="G19" s="1180">
        <v>0</v>
      </c>
      <c r="H19" s="1180">
        <v>0</v>
      </c>
      <c r="I19" s="1180">
        <v>1</v>
      </c>
      <c r="J19" s="1247">
        <f t="shared" si="0"/>
        <v>1</v>
      </c>
    </row>
    <row r="20" spans="1:10" s="1" customFormat="1" ht="18" customHeight="1">
      <c r="A20" s="1844"/>
      <c r="B20" s="1246" t="s">
        <v>401</v>
      </c>
      <c r="C20" s="1185">
        <v>0</v>
      </c>
      <c r="D20" s="1180">
        <v>0</v>
      </c>
      <c r="E20" s="1180">
        <v>0</v>
      </c>
      <c r="F20" s="1180">
        <v>0</v>
      </c>
      <c r="G20" s="1180">
        <v>0</v>
      </c>
      <c r="H20" s="1180">
        <v>0</v>
      </c>
      <c r="I20" s="1180">
        <v>12</v>
      </c>
      <c r="J20" s="1247">
        <f t="shared" si="0"/>
        <v>12</v>
      </c>
    </row>
    <row r="21" spans="1:10" s="1" customFormat="1" ht="17.100000000000001" customHeight="1">
      <c r="A21" s="1844"/>
      <c r="B21" s="1146" t="s">
        <v>402</v>
      </c>
      <c r="C21" s="1185">
        <v>0</v>
      </c>
      <c r="D21" s="1180">
        <v>0</v>
      </c>
      <c r="E21" s="1180">
        <v>0</v>
      </c>
      <c r="F21" s="1180">
        <v>0</v>
      </c>
      <c r="G21" s="1180">
        <v>0</v>
      </c>
      <c r="H21" s="1180">
        <v>0</v>
      </c>
      <c r="I21" s="1180">
        <v>4</v>
      </c>
      <c r="J21" s="1247">
        <f t="shared" si="0"/>
        <v>4</v>
      </c>
    </row>
    <row r="22" spans="1:10" s="1" customFormat="1" ht="17.100000000000001" customHeight="1" thickBot="1">
      <c r="A22" s="1844"/>
      <c r="B22" s="1160" t="s">
        <v>403</v>
      </c>
      <c r="C22" s="1229">
        <v>0</v>
      </c>
      <c r="D22" s="1230">
        <v>0</v>
      </c>
      <c r="E22" s="1230">
        <v>0</v>
      </c>
      <c r="F22" s="1230">
        <v>0</v>
      </c>
      <c r="G22" s="1230">
        <v>0</v>
      </c>
      <c r="H22" s="1230">
        <v>0</v>
      </c>
      <c r="I22" s="1230">
        <v>0</v>
      </c>
      <c r="J22" s="1231">
        <f t="shared" si="0"/>
        <v>0</v>
      </c>
    </row>
    <row r="23" spans="1:10" s="1" customFormat="1" ht="26.45" customHeight="1" thickTop="1" thickBot="1">
      <c r="A23" s="1844"/>
      <c r="B23" s="938" t="s">
        <v>285</v>
      </c>
      <c r="C23" s="1194">
        <f>SUM(C6:C22)</f>
        <v>0</v>
      </c>
      <c r="D23" s="1195">
        <f>SUM(D6:D22)</f>
        <v>0</v>
      </c>
      <c r="E23" s="1195">
        <f t="shared" ref="E23:I23" si="1">SUM(E6:E22)</f>
        <v>0</v>
      </c>
      <c r="F23" s="1195">
        <f t="shared" si="1"/>
        <v>0</v>
      </c>
      <c r="G23" s="1195">
        <f t="shared" si="1"/>
        <v>0</v>
      </c>
      <c r="H23" s="1195">
        <f t="shared" si="1"/>
        <v>0</v>
      </c>
      <c r="I23" s="1195">
        <f t="shared" si="1"/>
        <v>657</v>
      </c>
      <c r="J23" s="1245">
        <f>SUM(C23:I23)</f>
        <v>657</v>
      </c>
    </row>
    <row r="24" spans="1:10" ht="16.5" thickTop="1"/>
  </sheetData>
  <mergeCells count="4">
    <mergeCell ref="A1:B1"/>
    <mergeCell ref="A2:A23"/>
    <mergeCell ref="B4:B5"/>
    <mergeCell ref="C4:J4"/>
  </mergeCells>
  <hyperlinks>
    <hyperlink ref="A1:B1" location="CONTENTS!A1" display="Back to contents" xr:uid="{00000000-0004-0000-4000-000000000000}"/>
  </hyperlinks>
  <pageMargins left="0.4" right="0.4" top="0.4" bottom="0.4" header="0.37" footer="0.36"/>
  <pageSetup paperSize="9" orientation="landscape" horizontalDpi="4294967294" verticalDpi="4294967294"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92D050"/>
  </sheetPr>
  <dimension ref="A1:J24"/>
  <sheetViews>
    <sheetView workbookViewId="0">
      <selection sqref="A1:B1"/>
    </sheetView>
  </sheetViews>
  <sheetFormatPr defaultColWidth="10" defaultRowHeight="15.75"/>
  <cols>
    <col min="1" max="1" width="4" style="2" customWidth="1"/>
    <col min="2" max="2" width="58.42578125" style="2" customWidth="1"/>
    <col min="3" max="10" width="9.85546875" style="2" customWidth="1"/>
    <col min="11" max="16384" width="10" style="2"/>
  </cols>
  <sheetData>
    <row r="1" spans="1:10">
      <c r="A1" s="1734" t="s">
        <v>3</v>
      </c>
      <c r="B1" s="1734"/>
      <c r="C1" s="1295"/>
    </row>
    <row r="2" spans="1:10" s="1" customFormat="1" ht="17.25" customHeight="1">
      <c r="A2" s="1844"/>
      <c r="B2" s="521" t="s">
        <v>760</v>
      </c>
    </row>
    <row r="3" spans="1:10" s="1" customFormat="1" ht="21" customHeight="1" thickBot="1">
      <c r="A3" s="1844"/>
      <c r="B3" s="521" t="s">
        <v>1</v>
      </c>
    </row>
    <row r="4" spans="1:10" s="1" customFormat="1" ht="25.5" customHeight="1" thickBot="1">
      <c r="A4" s="1844"/>
      <c r="B4" s="1769" t="s">
        <v>376</v>
      </c>
      <c r="C4" s="1845" t="s">
        <v>439</v>
      </c>
      <c r="D4" s="1846"/>
      <c r="E4" s="1846"/>
      <c r="F4" s="1846"/>
      <c r="G4" s="1846"/>
      <c r="H4" s="1846"/>
      <c r="I4" s="1846"/>
      <c r="J4" s="1847"/>
    </row>
    <row r="5" spans="1:10" s="1" customFormat="1" ht="102.75" customHeight="1" thickBot="1">
      <c r="A5" s="1844"/>
      <c r="B5" s="1806"/>
      <c r="C5" s="1242" t="s">
        <v>440</v>
      </c>
      <c r="D5" s="1237" t="s">
        <v>441</v>
      </c>
      <c r="E5" s="1237" t="s">
        <v>442</v>
      </c>
      <c r="F5" s="1237" t="s">
        <v>443</v>
      </c>
      <c r="G5" s="1237" t="s">
        <v>444</v>
      </c>
      <c r="H5" s="1237" t="s">
        <v>445</v>
      </c>
      <c r="I5" s="1238" t="s">
        <v>446</v>
      </c>
      <c r="J5" s="1239" t="s">
        <v>285</v>
      </c>
    </row>
    <row r="6" spans="1:10" s="1" customFormat="1" ht="17.100000000000001" customHeight="1">
      <c r="A6" s="1844"/>
      <c r="B6" s="1151" t="s">
        <v>387</v>
      </c>
      <c r="C6" s="1225">
        <v>0</v>
      </c>
      <c r="D6" s="1236">
        <v>0</v>
      </c>
      <c r="E6" s="1236">
        <v>0</v>
      </c>
      <c r="F6" s="1236">
        <v>0</v>
      </c>
      <c r="G6" s="1236">
        <v>0</v>
      </c>
      <c r="H6" s="1236">
        <v>0</v>
      </c>
      <c r="I6" s="1236">
        <v>4</v>
      </c>
      <c r="J6" s="1227">
        <f>SUM(C6:I6)</f>
        <v>4</v>
      </c>
    </row>
    <row r="7" spans="1:10" s="1" customFormat="1" ht="17.100000000000001" customHeight="1">
      <c r="A7" s="1844"/>
      <c r="B7" s="1154" t="s">
        <v>388</v>
      </c>
      <c r="C7" s="1185">
        <v>0</v>
      </c>
      <c r="D7" s="1180">
        <v>0</v>
      </c>
      <c r="E7" s="1180">
        <v>0</v>
      </c>
      <c r="F7" s="1180">
        <v>0</v>
      </c>
      <c r="G7" s="1180">
        <v>0</v>
      </c>
      <c r="H7" s="1180">
        <v>0</v>
      </c>
      <c r="I7" s="1180">
        <v>0</v>
      </c>
      <c r="J7" s="1247">
        <f>SUM(C7:I7)</f>
        <v>0</v>
      </c>
    </row>
    <row r="8" spans="1:10" s="1" customFormat="1" ht="17.100000000000001" customHeight="1">
      <c r="A8" s="1844"/>
      <c r="B8" s="1154" t="s">
        <v>389</v>
      </c>
      <c r="C8" s="1185">
        <v>0</v>
      </c>
      <c r="D8" s="1180">
        <v>0</v>
      </c>
      <c r="E8" s="1180">
        <v>0</v>
      </c>
      <c r="F8" s="1180">
        <v>0</v>
      </c>
      <c r="G8" s="1180">
        <v>0</v>
      </c>
      <c r="H8" s="1180">
        <v>0</v>
      </c>
      <c r="I8" s="1180">
        <v>0</v>
      </c>
      <c r="J8" s="1247">
        <f t="shared" ref="J8:J22" si="0">SUM(C8:I8)</f>
        <v>0</v>
      </c>
    </row>
    <row r="9" spans="1:10" s="1" customFormat="1" ht="17.100000000000001" customHeight="1">
      <c r="A9" s="1844"/>
      <c r="B9" s="1154" t="s">
        <v>390</v>
      </c>
      <c r="C9" s="1185">
        <v>0</v>
      </c>
      <c r="D9" s="1180">
        <v>0</v>
      </c>
      <c r="E9" s="1180">
        <v>0</v>
      </c>
      <c r="F9" s="1180">
        <v>0</v>
      </c>
      <c r="G9" s="1180">
        <v>0</v>
      </c>
      <c r="H9" s="1180">
        <v>0</v>
      </c>
      <c r="I9" s="1180">
        <v>35</v>
      </c>
      <c r="J9" s="1247">
        <f t="shared" si="0"/>
        <v>35</v>
      </c>
    </row>
    <row r="10" spans="1:10" s="1" customFormat="1" ht="17.100000000000001" customHeight="1">
      <c r="A10" s="1844"/>
      <c r="B10" s="1154" t="s">
        <v>391</v>
      </c>
      <c r="C10" s="1185">
        <v>0</v>
      </c>
      <c r="D10" s="1180">
        <v>0</v>
      </c>
      <c r="E10" s="1180">
        <v>0</v>
      </c>
      <c r="F10" s="1180">
        <v>0</v>
      </c>
      <c r="G10" s="1180">
        <v>0</v>
      </c>
      <c r="H10" s="1180">
        <v>0</v>
      </c>
      <c r="I10" s="1180">
        <v>0</v>
      </c>
      <c r="J10" s="1247">
        <f t="shared" si="0"/>
        <v>0</v>
      </c>
    </row>
    <row r="11" spans="1:10" s="1" customFormat="1" ht="17.100000000000001" customHeight="1">
      <c r="A11" s="1844"/>
      <c r="B11" s="1154" t="s">
        <v>392</v>
      </c>
      <c r="C11" s="1185">
        <v>0</v>
      </c>
      <c r="D11" s="1180">
        <v>0</v>
      </c>
      <c r="E11" s="1180">
        <v>0</v>
      </c>
      <c r="F11" s="1180">
        <v>0</v>
      </c>
      <c r="G11" s="1180">
        <v>0</v>
      </c>
      <c r="H11" s="1180">
        <v>0</v>
      </c>
      <c r="I11" s="1180">
        <v>2</v>
      </c>
      <c r="J11" s="1247">
        <f t="shared" si="0"/>
        <v>2</v>
      </c>
    </row>
    <row r="12" spans="1:10" s="1" customFormat="1" ht="29.25" customHeight="1">
      <c r="A12" s="1844"/>
      <c r="B12" s="1248" t="s">
        <v>393</v>
      </c>
      <c r="C12" s="1185">
        <v>0</v>
      </c>
      <c r="D12" s="1180">
        <v>0</v>
      </c>
      <c r="E12" s="1180">
        <v>0</v>
      </c>
      <c r="F12" s="1180">
        <v>0</v>
      </c>
      <c r="G12" s="1180">
        <v>0</v>
      </c>
      <c r="H12" s="1180">
        <v>0</v>
      </c>
      <c r="I12" s="1180">
        <v>19</v>
      </c>
      <c r="J12" s="1247">
        <f t="shared" si="0"/>
        <v>19</v>
      </c>
    </row>
    <row r="13" spans="1:10" s="1" customFormat="1" ht="18.600000000000001" customHeight="1">
      <c r="A13" s="1844"/>
      <c r="B13" s="1154" t="s">
        <v>394</v>
      </c>
      <c r="C13" s="1185">
        <v>0</v>
      </c>
      <c r="D13" s="1180">
        <v>0</v>
      </c>
      <c r="E13" s="1180">
        <v>0</v>
      </c>
      <c r="F13" s="1180">
        <v>0</v>
      </c>
      <c r="G13" s="1180">
        <v>0</v>
      </c>
      <c r="H13" s="1180">
        <v>0</v>
      </c>
      <c r="I13" s="1180">
        <v>12</v>
      </c>
      <c r="J13" s="1247">
        <f t="shared" si="0"/>
        <v>12</v>
      </c>
    </row>
    <row r="14" spans="1:10" s="1" customFormat="1" ht="18.600000000000001" customHeight="1">
      <c r="A14" s="1844"/>
      <c r="B14" s="1156" t="s">
        <v>395</v>
      </c>
      <c r="C14" s="1185">
        <v>0</v>
      </c>
      <c r="D14" s="1180">
        <v>0</v>
      </c>
      <c r="E14" s="1180">
        <v>0</v>
      </c>
      <c r="F14" s="1180">
        <v>0</v>
      </c>
      <c r="G14" s="1180">
        <v>0</v>
      </c>
      <c r="H14" s="1180">
        <v>0</v>
      </c>
      <c r="I14" s="1180">
        <v>7</v>
      </c>
      <c r="J14" s="1247">
        <f t="shared" si="0"/>
        <v>7</v>
      </c>
    </row>
    <row r="15" spans="1:10" s="1" customFormat="1" ht="18.600000000000001" customHeight="1">
      <c r="A15" s="1844"/>
      <c r="B15" s="1154" t="s">
        <v>396</v>
      </c>
      <c r="C15" s="1185">
        <v>0</v>
      </c>
      <c r="D15" s="1180">
        <v>0</v>
      </c>
      <c r="E15" s="1180">
        <v>0</v>
      </c>
      <c r="F15" s="1180">
        <v>0</v>
      </c>
      <c r="G15" s="1180">
        <v>0</v>
      </c>
      <c r="H15" s="1180">
        <v>0</v>
      </c>
      <c r="I15" s="1180">
        <v>1</v>
      </c>
      <c r="J15" s="1247">
        <f t="shared" si="0"/>
        <v>1</v>
      </c>
    </row>
    <row r="16" spans="1:10" s="1" customFormat="1" ht="18.600000000000001" customHeight="1">
      <c r="A16" s="1844"/>
      <c r="B16" s="1156" t="s">
        <v>397</v>
      </c>
      <c r="C16" s="1185">
        <v>0</v>
      </c>
      <c r="D16" s="1180">
        <v>0</v>
      </c>
      <c r="E16" s="1180">
        <v>0</v>
      </c>
      <c r="F16" s="1180">
        <v>0</v>
      </c>
      <c r="G16" s="1180">
        <v>0</v>
      </c>
      <c r="H16" s="1180">
        <v>0</v>
      </c>
      <c r="I16" s="1180">
        <v>8</v>
      </c>
      <c r="J16" s="1247">
        <f t="shared" si="0"/>
        <v>8</v>
      </c>
    </row>
    <row r="17" spans="1:10" s="1" customFormat="1" ht="19.899999999999999" customHeight="1">
      <c r="A17" s="1844"/>
      <c r="B17" s="1156" t="s">
        <v>398</v>
      </c>
      <c r="C17" s="1185">
        <v>0</v>
      </c>
      <c r="D17" s="1180">
        <v>0</v>
      </c>
      <c r="E17" s="1180">
        <v>0</v>
      </c>
      <c r="F17" s="1180">
        <v>0</v>
      </c>
      <c r="G17" s="1180">
        <v>0</v>
      </c>
      <c r="H17" s="1180">
        <v>0</v>
      </c>
      <c r="I17" s="1180">
        <v>0</v>
      </c>
      <c r="J17" s="1247">
        <f t="shared" si="0"/>
        <v>0</v>
      </c>
    </row>
    <row r="18" spans="1:10" s="1" customFormat="1" ht="19.899999999999999" customHeight="1">
      <c r="A18" s="1844"/>
      <c r="B18" s="1154" t="s">
        <v>399</v>
      </c>
      <c r="C18" s="1185">
        <v>0</v>
      </c>
      <c r="D18" s="1180">
        <v>0</v>
      </c>
      <c r="E18" s="1180">
        <v>0</v>
      </c>
      <c r="F18" s="1180">
        <v>0</v>
      </c>
      <c r="G18" s="1180">
        <v>0</v>
      </c>
      <c r="H18" s="1180">
        <v>0</v>
      </c>
      <c r="I18" s="1180">
        <v>1</v>
      </c>
      <c r="J18" s="1247">
        <f t="shared" si="0"/>
        <v>1</v>
      </c>
    </row>
    <row r="19" spans="1:10" s="1" customFormat="1" ht="19.899999999999999" customHeight="1">
      <c r="A19" s="1844"/>
      <c r="B19" s="1156" t="s">
        <v>400</v>
      </c>
      <c r="C19" s="1185">
        <v>0</v>
      </c>
      <c r="D19" s="1180">
        <v>0</v>
      </c>
      <c r="E19" s="1180">
        <v>0</v>
      </c>
      <c r="F19" s="1180">
        <v>0</v>
      </c>
      <c r="G19" s="1180">
        <v>0</v>
      </c>
      <c r="H19" s="1180">
        <v>0</v>
      </c>
      <c r="I19" s="1180">
        <v>0</v>
      </c>
      <c r="J19" s="1247">
        <f t="shared" si="0"/>
        <v>0</v>
      </c>
    </row>
    <row r="20" spans="1:10" s="1" customFormat="1" ht="19.899999999999999" customHeight="1">
      <c r="A20" s="1844"/>
      <c r="B20" s="1248" t="s">
        <v>401</v>
      </c>
      <c r="C20" s="1185">
        <v>0</v>
      </c>
      <c r="D20" s="1180">
        <v>0</v>
      </c>
      <c r="E20" s="1180">
        <v>0</v>
      </c>
      <c r="F20" s="1180">
        <v>0</v>
      </c>
      <c r="G20" s="1180">
        <v>0</v>
      </c>
      <c r="H20" s="1180">
        <v>0</v>
      </c>
      <c r="I20" s="1180">
        <v>3</v>
      </c>
      <c r="J20" s="1247">
        <f t="shared" si="0"/>
        <v>3</v>
      </c>
    </row>
    <row r="21" spans="1:10" s="1" customFormat="1" ht="17.100000000000001" customHeight="1">
      <c r="A21" s="1844"/>
      <c r="B21" s="1156" t="s">
        <v>402</v>
      </c>
      <c r="C21" s="1185">
        <v>0</v>
      </c>
      <c r="D21" s="1180">
        <v>0</v>
      </c>
      <c r="E21" s="1180">
        <v>0</v>
      </c>
      <c r="F21" s="1180">
        <v>0</v>
      </c>
      <c r="G21" s="1180">
        <v>0</v>
      </c>
      <c r="H21" s="1180">
        <v>0</v>
      </c>
      <c r="I21" s="1180">
        <v>0</v>
      </c>
      <c r="J21" s="1247">
        <f t="shared" si="0"/>
        <v>0</v>
      </c>
    </row>
    <row r="22" spans="1:10" s="1" customFormat="1" ht="17.100000000000001" customHeight="1" thickBot="1">
      <c r="A22" s="1844"/>
      <c r="B22" s="1157" t="s">
        <v>403</v>
      </c>
      <c r="C22" s="1229">
        <v>0</v>
      </c>
      <c r="D22" s="1230">
        <v>0</v>
      </c>
      <c r="E22" s="1230">
        <v>0</v>
      </c>
      <c r="F22" s="1230">
        <v>0</v>
      </c>
      <c r="G22" s="1230">
        <v>0</v>
      </c>
      <c r="H22" s="1230">
        <v>0</v>
      </c>
      <c r="I22" s="1230">
        <v>0</v>
      </c>
      <c r="J22" s="1231">
        <f t="shared" si="0"/>
        <v>0</v>
      </c>
    </row>
    <row r="23" spans="1:10" s="1" customFormat="1" ht="24.6" customHeight="1" thickTop="1" thickBot="1">
      <c r="A23" s="1844"/>
      <c r="B23" s="930" t="s">
        <v>285</v>
      </c>
      <c r="C23" s="1194">
        <f>SUM(C6:C22)</f>
        <v>0</v>
      </c>
      <c r="D23" s="1195">
        <f>SUM(D6:D22)</f>
        <v>0</v>
      </c>
      <c r="E23" s="1195">
        <f t="shared" ref="E23:I23" si="1">SUM(E6:E22)</f>
        <v>0</v>
      </c>
      <c r="F23" s="1195">
        <f t="shared" si="1"/>
        <v>0</v>
      </c>
      <c r="G23" s="1195">
        <f t="shared" si="1"/>
        <v>0</v>
      </c>
      <c r="H23" s="1195">
        <f t="shared" si="1"/>
        <v>0</v>
      </c>
      <c r="I23" s="1195">
        <f t="shared" si="1"/>
        <v>92</v>
      </c>
      <c r="J23" s="1245">
        <f>SUM(C23:I23)</f>
        <v>92</v>
      </c>
    </row>
    <row r="24" spans="1:10" ht="16.5" thickTop="1"/>
  </sheetData>
  <mergeCells count="4">
    <mergeCell ref="A1:B1"/>
    <mergeCell ref="A2:A23"/>
    <mergeCell ref="B4:B5"/>
    <mergeCell ref="C4:J4"/>
  </mergeCells>
  <hyperlinks>
    <hyperlink ref="A1:B1" location="CONTENTS!A1" display="Back to contents" xr:uid="{00000000-0004-0000-4100-000000000000}"/>
  </hyperlinks>
  <pageMargins left="0.4" right="0.4" top="0.4" bottom="0.4" header="0.37" footer="0.33"/>
  <pageSetup paperSize="9" orientation="landscape" horizontalDpi="4294967294" verticalDpi="4294967294"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92D050"/>
  </sheetPr>
  <dimension ref="A1:J24"/>
  <sheetViews>
    <sheetView workbookViewId="0">
      <selection sqref="A1:B1"/>
    </sheetView>
  </sheetViews>
  <sheetFormatPr defaultColWidth="10" defaultRowHeight="15.75"/>
  <cols>
    <col min="1" max="1" width="4.28515625" style="2" customWidth="1"/>
    <col min="2" max="2" width="58.7109375" style="2" customWidth="1"/>
    <col min="3" max="10" width="9.7109375" style="2" customWidth="1"/>
    <col min="11" max="16384" width="10" style="2"/>
  </cols>
  <sheetData>
    <row r="1" spans="1:10">
      <c r="A1" s="1734" t="s">
        <v>3</v>
      </c>
      <c r="B1" s="1734"/>
      <c r="C1" s="1295"/>
    </row>
    <row r="2" spans="1:10" s="1" customFormat="1" ht="17.25" customHeight="1">
      <c r="A2" s="1844"/>
      <c r="B2" s="521" t="s">
        <v>761</v>
      </c>
    </row>
    <row r="3" spans="1:10" s="1" customFormat="1" ht="21" customHeight="1" thickBot="1">
      <c r="A3" s="1844"/>
      <c r="B3" s="521" t="s">
        <v>447</v>
      </c>
    </row>
    <row r="4" spans="1:10" s="1" customFormat="1" ht="25.5" customHeight="1" thickBot="1">
      <c r="A4" s="1844"/>
      <c r="B4" s="1769" t="s">
        <v>376</v>
      </c>
      <c r="C4" s="1845" t="s">
        <v>439</v>
      </c>
      <c r="D4" s="1846"/>
      <c r="E4" s="1846"/>
      <c r="F4" s="1846"/>
      <c r="G4" s="1846"/>
      <c r="H4" s="1846"/>
      <c r="I4" s="1846"/>
      <c r="J4" s="1847"/>
    </row>
    <row r="5" spans="1:10" s="1" customFormat="1" ht="102.75" customHeight="1" thickBot="1">
      <c r="A5" s="1844"/>
      <c r="B5" s="1806"/>
      <c r="C5" s="1242" t="s">
        <v>440</v>
      </c>
      <c r="D5" s="1237" t="s">
        <v>441</v>
      </c>
      <c r="E5" s="1237" t="s">
        <v>442</v>
      </c>
      <c r="F5" s="1237" t="s">
        <v>443</v>
      </c>
      <c r="G5" s="1237" t="s">
        <v>444</v>
      </c>
      <c r="H5" s="1237" t="s">
        <v>445</v>
      </c>
      <c r="I5" s="1238" t="s">
        <v>446</v>
      </c>
      <c r="J5" s="1239" t="s">
        <v>285</v>
      </c>
    </row>
    <row r="6" spans="1:10" s="1" customFormat="1" ht="17.100000000000001" customHeight="1">
      <c r="A6" s="1844"/>
      <c r="B6" s="1151" t="s">
        <v>387</v>
      </c>
      <c r="C6" s="1225">
        <v>0</v>
      </c>
      <c r="D6" s="1236">
        <v>0</v>
      </c>
      <c r="E6" s="1236">
        <v>0</v>
      </c>
      <c r="F6" s="1236">
        <v>0</v>
      </c>
      <c r="G6" s="1236">
        <v>0</v>
      </c>
      <c r="H6" s="1236">
        <v>0</v>
      </c>
      <c r="I6" s="1236">
        <v>67</v>
      </c>
      <c r="J6" s="1227">
        <f>SUM(C6:I6)</f>
        <v>67</v>
      </c>
    </row>
    <row r="7" spans="1:10" s="1" customFormat="1" ht="17.100000000000001" customHeight="1">
      <c r="A7" s="1844"/>
      <c r="B7" s="1154" t="s">
        <v>388</v>
      </c>
      <c r="C7" s="1185">
        <v>0</v>
      </c>
      <c r="D7" s="1180">
        <v>0</v>
      </c>
      <c r="E7" s="1180">
        <v>0</v>
      </c>
      <c r="F7" s="1180">
        <v>0</v>
      </c>
      <c r="G7" s="1180">
        <v>0</v>
      </c>
      <c r="H7" s="1180">
        <v>0</v>
      </c>
      <c r="I7" s="1180">
        <v>1</v>
      </c>
      <c r="J7" s="1247">
        <f>SUM(C7:I7)</f>
        <v>1</v>
      </c>
    </row>
    <row r="8" spans="1:10" s="1" customFormat="1" ht="17.100000000000001" customHeight="1">
      <c r="A8" s="1844"/>
      <c r="B8" s="1154" t="s">
        <v>389</v>
      </c>
      <c r="C8" s="1185">
        <v>0</v>
      </c>
      <c r="D8" s="1180">
        <v>0</v>
      </c>
      <c r="E8" s="1180">
        <v>0</v>
      </c>
      <c r="F8" s="1180">
        <v>0</v>
      </c>
      <c r="G8" s="1180">
        <v>0</v>
      </c>
      <c r="H8" s="1180">
        <v>0</v>
      </c>
      <c r="I8" s="1180">
        <v>0</v>
      </c>
      <c r="J8" s="1247">
        <f t="shared" ref="J8:J22" si="0">SUM(C8:I8)</f>
        <v>0</v>
      </c>
    </row>
    <row r="9" spans="1:10" s="1" customFormat="1" ht="17.100000000000001" customHeight="1">
      <c r="A9" s="1844"/>
      <c r="B9" s="1154" t="s">
        <v>390</v>
      </c>
      <c r="C9" s="1185">
        <v>0</v>
      </c>
      <c r="D9" s="1180">
        <v>0</v>
      </c>
      <c r="E9" s="1180">
        <v>0</v>
      </c>
      <c r="F9" s="1180">
        <v>0</v>
      </c>
      <c r="G9" s="1180">
        <v>0</v>
      </c>
      <c r="H9" s="1180">
        <v>0</v>
      </c>
      <c r="I9" s="1180">
        <v>188</v>
      </c>
      <c r="J9" s="1247">
        <f t="shared" si="0"/>
        <v>188</v>
      </c>
    </row>
    <row r="10" spans="1:10" s="1" customFormat="1" ht="17.100000000000001" customHeight="1">
      <c r="A10" s="1844"/>
      <c r="B10" s="1154" t="s">
        <v>391</v>
      </c>
      <c r="C10" s="1185">
        <v>0</v>
      </c>
      <c r="D10" s="1180">
        <v>0</v>
      </c>
      <c r="E10" s="1180">
        <v>0</v>
      </c>
      <c r="F10" s="1180">
        <v>0</v>
      </c>
      <c r="G10" s="1180">
        <v>0</v>
      </c>
      <c r="H10" s="1180">
        <v>0</v>
      </c>
      <c r="I10" s="1180">
        <v>3</v>
      </c>
      <c r="J10" s="1247">
        <f t="shared" si="0"/>
        <v>3</v>
      </c>
    </row>
    <row r="11" spans="1:10" s="1" customFormat="1" ht="17.100000000000001" customHeight="1">
      <c r="A11" s="1844"/>
      <c r="B11" s="1154" t="s">
        <v>392</v>
      </c>
      <c r="C11" s="1185">
        <v>0</v>
      </c>
      <c r="D11" s="1180">
        <v>0</v>
      </c>
      <c r="E11" s="1180">
        <v>0</v>
      </c>
      <c r="F11" s="1180">
        <v>0</v>
      </c>
      <c r="G11" s="1180">
        <v>0</v>
      </c>
      <c r="H11" s="1180">
        <v>0</v>
      </c>
      <c r="I11" s="1180">
        <v>172</v>
      </c>
      <c r="J11" s="1247">
        <f t="shared" si="0"/>
        <v>172</v>
      </c>
    </row>
    <row r="12" spans="1:10" s="1" customFormat="1" ht="36.75" customHeight="1">
      <c r="A12" s="1844"/>
      <c r="B12" s="1156" t="s">
        <v>393</v>
      </c>
      <c r="C12" s="1185">
        <v>0</v>
      </c>
      <c r="D12" s="1180">
        <v>0</v>
      </c>
      <c r="E12" s="1180">
        <v>0</v>
      </c>
      <c r="F12" s="1180">
        <v>0</v>
      </c>
      <c r="G12" s="1180">
        <v>0</v>
      </c>
      <c r="H12" s="1180">
        <v>0</v>
      </c>
      <c r="I12" s="1180">
        <v>94</v>
      </c>
      <c r="J12" s="1247">
        <f t="shared" si="0"/>
        <v>94</v>
      </c>
    </row>
    <row r="13" spans="1:10" s="1" customFormat="1" ht="19.149999999999999" customHeight="1">
      <c r="A13" s="1844"/>
      <c r="B13" s="1154" t="s">
        <v>394</v>
      </c>
      <c r="C13" s="1185">
        <v>0</v>
      </c>
      <c r="D13" s="1180">
        <v>0</v>
      </c>
      <c r="E13" s="1180">
        <v>0</v>
      </c>
      <c r="F13" s="1180">
        <v>0</v>
      </c>
      <c r="G13" s="1180">
        <v>0</v>
      </c>
      <c r="H13" s="1180">
        <v>0</v>
      </c>
      <c r="I13" s="1180">
        <v>21</v>
      </c>
      <c r="J13" s="1247">
        <f t="shared" si="0"/>
        <v>21</v>
      </c>
    </row>
    <row r="14" spans="1:10" s="1" customFormat="1" ht="19.149999999999999" customHeight="1">
      <c r="A14" s="1844"/>
      <c r="B14" s="1156" t="s">
        <v>395</v>
      </c>
      <c r="C14" s="1185">
        <v>0</v>
      </c>
      <c r="D14" s="1180">
        <v>0</v>
      </c>
      <c r="E14" s="1180">
        <v>0</v>
      </c>
      <c r="F14" s="1180">
        <v>0</v>
      </c>
      <c r="G14" s="1180">
        <v>0</v>
      </c>
      <c r="H14" s="1180">
        <v>0</v>
      </c>
      <c r="I14" s="1180">
        <v>157</v>
      </c>
      <c r="J14" s="1247">
        <f t="shared" si="0"/>
        <v>157</v>
      </c>
    </row>
    <row r="15" spans="1:10" s="1" customFormat="1" ht="19.149999999999999" customHeight="1">
      <c r="A15" s="1844"/>
      <c r="B15" s="1154" t="s">
        <v>396</v>
      </c>
      <c r="C15" s="1185">
        <v>0</v>
      </c>
      <c r="D15" s="1180">
        <v>0</v>
      </c>
      <c r="E15" s="1180">
        <v>0</v>
      </c>
      <c r="F15" s="1180">
        <v>0</v>
      </c>
      <c r="G15" s="1180">
        <v>0</v>
      </c>
      <c r="H15" s="1180">
        <v>0</v>
      </c>
      <c r="I15" s="1180">
        <v>2</v>
      </c>
      <c r="J15" s="1247">
        <f t="shared" si="0"/>
        <v>2</v>
      </c>
    </row>
    <row r="16" spans="1:10" s="1" customFormat="1" ht="19.149999999999999" customHeight="1">
      <c r="A16" s="1844"/>
      <c r="B16" s="1156" t="s">
        <v>397</v>
      </c>
      <c r="C16" s="1185">
        <v>0</v>
      </c>
      <c r="D16" s="1180">
        <v>0</v>
      </c>
      <c r="E16" s="1180">
        <v>0</v>
      </c>
      <c r="F16" s="1180">
        <v>0</v>
      </c>
      <c r="G16" s="1180">
        <v>0</v>
      </c>
      <c r="H16" s="1180">
        <v>0</v>
      </c>
      <c r="I16" s="1180">
        <v>22</v>
      </c>
      <c r="J16" s="1247">
        <f t="shared" si="0"/>
        <v>22</v>
      </c>
    </row>
    <row r="17" spans="1:10" s="1" customFormat="1" ht="18" customHeight="1">
      <c r="A17" s="1844"/>
      <c r="B17" s="1156" t="s">
        <v>398</v>
      </c>
      <c r="C17" s="1185">
        <v>0</v>
      </c>
      <c r="D17" s="1180">
        <v>0</v>
      </c>
      <c r="E17" s="1180">
        <v>0</v>
      </c>
      <c r="F17" s="1180">
        <v>0</v>
      </c>
      <c r="G17" s="1180">
        <v>0</v>
      </c>
      <c r="H17" s="1180">
        <v>0</v>
      </c>
      <c r="I17" s="1180">
        <v>0</v>
      </c>
      <c r="J17" s="1247">
        <f t="shared" si="0"/>
        <v>0</v>
      </c>
    </row>
    <row r="18" spans="1:10" s="1" customFormat="1" ht="17.100000000000001" customHeight="1">
      <c r="A18" s="1844"/>
      <c r="B18" s="1154" t="s">
        <v>399</v>
      </c>
      <c r="C18" s="1185">
        <v>0</v>
      </c>
      <c r="D18" s="1180">
        <v>0</v>
      </c>
      <c r="E18" s="1180">
        <v>0</v>
      </c>
      <c r="F18" s="1180">
        <v>0</v>
      </c>
      <c r="G18" s="1180">
        <v>0</v>
      </c>
      <c r="H18" s="1180">
        <v>0</v>
      </c>
      <c r="I18" s="1180">
        <v>2</v>
      </c>
      <c r="J18" s="1247">
        <f t="shared" si="0"/>
        <v>2</v>
      </c>
    </row>
    <row r="19" spans="1:10" s="1" customFormat="1" ht="17.100000000000001" customHeight="1">
      <c r="A19" s="1844"/>
      <c r="B19" s="1156" t="s">
        <v>400</v>
      </c>
      <c r="C19" s="1185">
        <v>0</v>
      </c>
      <c r="D19" s="1180">
        <v>0</v>
      </c>
      <c r="E19" s="1180">
        <v>0</v>
      </c>
      <c r="F19" s="1180">
        <v>0</v>
      </c>
      <c r="G19" s="1180">
        <v>0</v>
      </c>
      <c r="H19" s="1180">
        <v>0</v>
      </c>
      <c r="I19" s="1180">
        <v>1</v>
      </c>
      <c r="J19" s="1247">
        <f t="shared" si="0"/>
        <v>1</v>
      </c>
    </row>
    <row r="20" spans="1:10" s="1" customFormat="1" ht="18" customHeight="1">
      <c r="A20" s="1844"/>
      <c r="B20" s="1248" t="s">
        <v>401</v>
      </c>
      <c r="C20" s="1185">
        <v>0</v>
      </c>
      <c r="D20" s="1180">
        <v>0</v>
      </c>
      <c r="E20" s="1180">
        <v>0</v>
      </c>
      <c r="F20" s="1180">
        <v>0</v>
      </c>
      <c r="G20" s="1180">
        <v>0</v>
      </c>
      <c r="H20" s="1180">
        <v>0</v>
      </c>
      <c r="I20" s="1180">
        <v>15</v>
      </c>
      <c r="J20" s="1247">
        <f t="shared" si="0"/>
        <v>15</v>
      </c>
    </row>
    <row r="21" spans="1:10" s="1" customFormat="1" ht="17.100000000000001" customHeight="1">
      <c r="A21" s="1844"/>
      <c r="B21" s="1156" t="s">
        <v>402</v>
      </c>
      <c r="C21" s="1185">
        <v>0</v>
      </c>
      <c r="D21" s="1180">
        <v>0</v>
      </c>
      <c r="E21" s="1180">
        <v>0</v>
      </c>
      <c r="F21" s="1180">
        <v>0</v>
      </c>
      <c r="G21" s="1180">
        <v>0</v>
      </c>
      <c r="H21" s="1180">
        <v>0</v>
      </c>
      <c r="I21" s="1180">
        <v>4</v>
      </c>
      <c r="J21" s="1247">
        <f t="shared" si="0"/>
        <v>4</v>
      </c>
    </row>
    <row r="22" spans="1:10" s="1" customFormat="1" ht="17.100000000000001" customHeight="1" thickBot="1">
      <c r="A22" s="1844"/>
      <c r="B22" s="1157" t="s">
        <v>403</v>
      </c>
      <c r="C22" s="1229">
        <v>0</v>
      </c>
      <c r="D22" s="1230">
        <v>0</v>
      </c>
      <c r="E22" s="1230">
        <v>0</v>
      </c>
      <c r="F22" s="1230">
        <v>0</v>
      </c>
      <c r="G22" s="1230">
        <v>0</v>
      </c>
      <c r="H22" s="1230">
        <v>0</v>
      </c>
      <c r="I22" s="1230">
        <v>0</v>
      </c>
      <c r="J22" s="1231">
        <f t="shared" si="0"/>
        <v>0</v>
      </c>
    </row>
    <row r="23" spans="1:10" s="1" customFormat="1" ht="26.45" customHeight="1" thickTop="1" thickBot="1">
      <c r="A23" s="1844"/>
      <c r="B23" s="930" t="s">
        <v>285</v>
      </c>
      <c r="C23" s="1194">
        <f>SUM(C6:C22)</f>
        <v>0</v>
      </c>
      <c r="D23" s="1195">
        <f>SUM(D6:D22)</f>
        <v>0</v>
      </c>
      <c r="E23" s="1195">
        <f t="shared" ref="E23:I23" si="1">SUM(E6:E22)</f>
        <v>0</v>
      </c>
      <c r="F23" s="1195">
        <f t="shared" si="1"/>
        <v>0</v>
      </c>
      <c r="G23" s="1195">
        <f t="shared" si="1"/>
        <v>0</v>
      </c>
      <c r="H23" s="1195">
        <f t="shared" si="1"/>
        <v>0</v>
      </c>
      <c r="I23" s="1195">
        <f t="shared" si="1"/>
        <v>749</v>
      </c>
      <c r="J23" s="1245">
        <f>SUM(C23:I23)</f>
        <v>749</v>
      </c>
    </row>
    <row r="24" spans="1:10" ht="16.5" thickTop="1"/>
  </sheetData>
  <mergeCells count="4">
    <mergeCell ref="A1:B1"/>
    <mergeCell ref="A2:A23"/>
    <mergeCell ref="B4:B5"/>
    <mergeCell ref="C4:J4"/>
  </mergeCells>
  <hyperlinks>
    <hyperlink ref="A1:B1" location="CONTENTS!A1" display="Back to contents" xr:uid="{00000000-0004-0000-4200-000000000000}"/>
  </hyperlinks>
  <pageMargins left="0.4" right="0.4" top="0.4" bottom="0.4" header="0.511811023622047" footer="0.35"/>
  <pageSetup paperSize="9" orientation="landscape" horizontalDpi="4294967294" verticalDpi="4294967294"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80E6A-A6D0-4DBC-B887-9F81403979CD}">
  <sheetPr>
    <tabColor rgb="FF92D050"/>
  </sheetPr>
  <dimension ref="A1:AG17"/>
  <sheetViews>
    <sheetView zoomScaleNormal="100" workbookViewId="0">
      <selection sqref="A1:B1"/>
    </sheetView>
  </sheetViews>
  <sheetFormatPr defaultColWidth="10" defaultRowHeight="15.75"/>
  <cols>
    <col min="1" max="1" width="4.28515625" style="2" customWidth="1"/>
    <col min="2" max="2" width="35.5703125" style="2" customWidth="1"/>
    <col min="3" max="12" width="9.85546875" style="2" customWidth="1"/>
    <col min="13" max="16384" width="10" style="2"/>
  </cols>
  <sheetData>
    <row r="1" spans="1:33">
      <c r="A1" s="1734" t="s">
        <v>3</v>
      </c>
      <c r="B1" s="1734"/>
    </row>
    <row r="2" spans="1:33" s="172" customFormat="1" ht="42.6" customHeight="1" thickBot="1">
      <c r="A2" s="1785"/>
      <c r="B2" s="859" t="s">
        <v>731</v>
      </c>
    </row>
    <row r="3" spans="1:33" s="172" customFormat="1" ht="21" customHeight="1" thickBot="1">
      <c r="A3" s="1785"/>
      <c r="B3" s="1769" t="s">
        <v>448</v>
      </c>
      <c r="C3" s="1754" t="s">
        <v>53</v>
      </c>
      <c r="D3" s="1799"/>
      <c r="E3" s="1754" t="s">
        <v>54</v>
      </c>
      <c r="F3" s="1799"/>
      <c r="G3" s="1754" t="s">
        <v>481</v>
      </c>
      <c r="H3" s="1799"/>
      <c r="I3" s="1754" t="s">
        <v>617</v>
      </c>
      <c r="J3" s="1756"/>
      <c r="K3" s="1754" t="s">
        <v>675</v>
      </c>
      <c r="L3" s="1756"/>
    </row>
    <row r="4" spans="1:33" s="1" customFormat="1" ht="45" customHeight="1">
      <c r="A4" s="1785"/>
      <c r="B4" s="1805"/>
      <c r="C4" s="1848" t="s">
        <v>449</v>
      </c>
      <c r="D4" s="1809" t="s">
        <v>450</v>
      </c>
      <c r="E4" s="1848" t="s">
        <v>451</v>
      </c>
      <c r="F4" s="1809" t="s">
        <v>452</v>
      </c>
      <c r="G4" s="1848" t="s">
        <v>488</v>
      </c>
      <c r="H4" s="1809" t="s">
        <v>489</v>
      </c>
      <c r="I4" s="1848" t="s">
        <v>641</v>
      </c>
      <c r="J4" s="1809" t="s">
        <v>642</v>
      </c>
      <c r="K4" s="1848" t="s">
        <v>732</v>
      </c>
      <c r="L4" s="1809" t="s">
        <v>733</v>
      </c>
    </row>
    <row r="5" spans="1:33" s="1" customFormat="1" ht="45" customHeight="1" thickBot="1">
      <c r="A5" s="1785"/>
      <c r="B5" s="1806"/>
      <c r="C5" s="1851"/>
      <c r="D5" s="1852"/>
      <c r="E5" s="1851"/>
      <c r="F5" s="1852"/>
      <c r="G5" s="1851"/>
      <c r="H5" s="1852"/>
      <c r="I5" s="1849"/>
      <c r="J5" s="1850"/>
      <c r="K5" s="1849"/>
      <c r="L5" s="1850"/>
    </row>
    <row r="6" spans="1:33" s="1" customFormat="1" ht="32.1" customHeight="1">
      <c r="A6" s="1785"/>
      <c r="B6" s="703" t="s">
        <v>453</v>
      </c>
      <c r="C6" s="1249">
        <v>52</v>
      </c>
      <c r="D6" s="1251">
        <v>5195.3209999999999</v>
      </c>
      <c r="E6" s="1249">
        <v>41</v>
      </c>
      <c r="F6" s="1251">
        <v>4660</v>
      </c>
      <c r="G6" s="1249">
        <v>71</v>
      </c>
      <c r="H6" s="1251">
        <v>8432</v>
      </c>
      <c r="I6" s="1249">
        <v>60</v>
      </c>
      <c r="J6" s="1251">
        <v>9034</v>
      </c>
      <c r="K6" s="1249">
        <v>13</v>
      </c>
      <c r="L6" s="1251">
        <v>5952</v>
      </c>
      <c r="M6" s="1252"/>
    </row>
    <row r="7" spans="1:33" s="1" customFormat="1" ht="32.1" customHeight="1">
      <c r="A7" s="1785"/>
      <c r="B7" s="1253" t="s">
        <v>454</v>
      </c>
      <c r="C7" s="1249">
        <v>498</v>
      </c>
      <c r="D7" s="1250">
        <v>16695.785</v>
      </c>
      <c r="E7" s="1249">
        <v>488</v>
      </c>
      <c r="F7" s="1250">
        <v>16342</v>
      </c>
      <c r="G7" s="1249">
        <v>499</v>
      </c>
      <c r="H7" s="1250">
        <v>23784</v>
      </c>
      <c r="I7" s="1249">
        <v>489</v>
      </c>
      <c r="J7" s="1250">
        <v>24648</v>
      </c>
      <c r="K7" s="1249">
        <v>483</v>
      </c>
      <c r="L7" s="1250">
        <v>22165</v>
      </c>
      <c r="M7" s="1252"/>
    </row>
    <row r="8" spans="1:33" s="1" customFormat="1" ht="32.1" customHeight="1">
      <c r="A8" s="1785"/>
      <c r="B8" s="1254" t="s">
        <v>455</v>
      </c>
      <c r="C8" s="1255">
        <v>15</v>
      </c>
      <c r="D8" s="1256">
        <v>5760.6549999999997</v>
      </c>
      <c r="E8" s="1255">
        <v>8</v>
      </c>
      <c r="F8" s="1256">
        <v>5508</v>
      </c>
      <c r="G8" s="1255">
        <v>27</v>
      </c>
      <c r="H8" s="1256">
        <v>12315</v>
      </c>
      <c r="I8" s="1255">
        <v>6</v>
      </c>
      <c r="J8" s="1256">
        <v>12428</v>
      </c>
      <c r="K8" s="1255">
        <v>9</v>
      </c>
      <c r="L8" s="1256">
        <v>10052</v>
      </c>
      <c r="M8" s="1252"/>
    </row>
    <row r="9" spans="1:33" s="1" customFormat="1" ht="32.1" customHeight="1">
      <c r="A9" s="1785"/>
      <c r="B9" s="1254" t="s">
        <v>456</v>
      </c>
      <c r="C9" s="1255">
        <v>483</v>
      </c>
      <c r="D9" s="1256">
        <v>10935.13</v>
      </c>
      <c r="E9" s="1255">
        <v>480</v>
      </c>
      <c r="F9" s="1256">
        <v>10834</v>
      </c>
      <c r="G9" s="1255">
        <v>472</v>
      </c>
      <c r="H9" s="1256">
        <v>11469</v>
      </c>
      <c r="I9" s="1255">
        <v>483</v>
      </c>
      <c r="J9" s="1256">
        <v>12220</v>
      </c>
      <c r="K9" s="1255">
        <v>474</v>
      </c>
      <c r="L9" s="1256">
        <v>12113</v>
      </c>
      <c r="M9" s="1252"/>
    </row>
    <row r="10" spans="1:33" s="1" customFormat="1" ht="32.1" customHeight="1">
      <c r="A10" s="1785"/>
      <c r="B10" s="1253" t="s">
        <v>457</v>
      </c>
      <c r="C10" s="1249">
        <v>77</v>
      </c>
      <c r="D10" s="1250">
        <v>5790.1779999999999</v>
      </c>
      <c r="E10" s="1249">
        <v>80</v>
      </c>
      <c r="F10" s="1250">
        <v>5821</v>
      </c>
      <c r="G10" s="1249">
        <v>85</v>
      </c>
      <c r="H10" s="1250">
        <v>6758</v>
      </c>
      <c r="I10" s="1249">
        <v>84</v>
      </c>
      <c r="J10" s="1250">
        <v>6933</v>
      </c>
      <c r="K10" s="1249">
        <v>92</v>
      </c>
      <c r="L10" s="1250">
        <v>8614</v>
      </c>
      <c r="M10" s="1252"/>
    </row>
    <row r="11" spans="1:33" s="1" customFormat="1" ht="32.1" customHeight="1">
      <c r="A11" s="1785"/>
      <c r="B11" s="1253" t="s">
        <v>458</v>
      </c>
      <c r="C11" s="1257">
        <v>3</v>
      </c>
      <c r="D11" s="1250">
        <v>29.114999999999998</v>
      </c>
      <c r="E11" s="1257">
        <v>1</v>
      </c>
      <c r="F11" s="1250">
        <v>17</v>
      </c>
      <c r="G11" s="1257">
        <v>1</v>
      </c>
      <c r="H11" s="1250">
        <v>14</v>
      </c>
      <c r="I11" s="1257">
        <v>1</v>
      </c>
      <c r="J11" s="1250">
        <v>8</v>
      </c>
      <c r="K11" s="1257">
        <v>1</v>
      </c>
      <c r="L11" s="1250">
        <v>8</v>
      </c>
      <c r="M11" s="1252"/>
    </row>
    <row r="12" spans="1:33" s="1" customFormat="1" ht="32.1" customHeight="1">
      <c r="A12" s="1785"/>
      <c r="B12" s="1253" t="s">
        <v>459</v>
      </c>
      <c r="C12" s="1257">
        <v>8</v>
      </c>
      <c r="D12" s="1250">
        <v>238.5</v>
      </c>
      <c r="E12" s="1257">
        <v>7</v>
      </c>
      <c r="F12" s="1250">
        <v>169</v>
      </c>
      <c r="G12" s="1257">
        <v>4</v>
      </c>
      <c r="H12" s="1250">
        <v>165</v>
      </c>
      <c r="I12" s="1257">
        <v>2</v>
      </c>
      <c r="J12" s="1250">
        <v>109</v>
      </c>
      <c r="K12" s="1257">
        <v>1</v>
      </c>
      <c r="L12" s="1250">
        <v>105</v>
      </c>
      <c r="M12" s="1252"/>
    </row>
    <row r="13" spans="1:33" s="1" customFormat="1" ht="32.1" customHeight="1">
      <c r="A13" s="1785"/>
      <c r="B13" s="1258" t="s">
        <v>460</v>
      </c>
      <c r="C13" s="1259">
        <v>10</v>
      </c>
      <c r="D13" s="1260">
        <v>79.581000000000003</v>
      </c>
      <c r="E13" s="1259">
        <v>10</v>
      </c>
      <c r="F13" s="1260">
        <v>76</v>
      </c>
      <c r="G13" s="1259">
        <v>10</v>
      </c>
      <c r="H13" s="1260">
        <v>92</v>
      </c>
      <c r="I13" s="1259">
        <v>8</v>
      </c>
      <c r="J13" s="1260">
        <v>69</v>
      </c>
      <c r="K13" s="1259">
        <v>7</v>
      </c>
      <c r="L13" s="1260">
        <v>58</v>
      </c>
      <c r="M13" s="1252"/>
    </row>
    <row r="14" spans="1:33" s="1" customFormat="1" ht="32.1" customHeight="1" thickBot="1">
      <c r="A14" s="1785"/>
      <c r="B14" s="1253" t="s">
        <v>461</v>
      </c>
      <c r="C14" s="1259">
        <v>0</v>
      </c>
      <c r="D14" s="1260">
        <v>23.707999999999998</v>
      </c>
      <c r="E14" s="1259">
        <v>0</v>
      </c>
      <c r="F14" s="1260">
        <v>16</v>
      </c>
      <c r="G14" s="1259">
        <v>0</v>
      </c>
      <c r="H14" s="1260">
        <v>10</v>
      </c>
      <c r="I14" s="1259">
        <v>0</v>
      </c>
      <c r="J14" s="1260">
        <v>7</v>
      </c>
      <c r="K14" s="1259">
        <v>0</v>
      </c>
      <c r="L14" s="1260">
        <v>2</v>
      </c>
      <c r="M14" s="1252"/>
    </row>
    <row r="15" spans="1:33" s="1" customFormat="1" ht="32.1" customHeight="1" thickTop="1" thickBot="1">
      <c r="A15" s="1785"/>
      <c r="B15" s="1261" t="s">
        <v>102</v>
      </c>
      <c r="C15" s="1262">
        <v>648</v>
      </c>
      <c r="D15" s="1263">
        <v>28052.187999999995</v>
      </c>
      <c r="E15" s="1262">
        <v>627</v>
      </c>
      <c r="F15" s="1263">
        <v>27101</v>
      </c>
      <c r="G15" s="1262">
        <v>670</v>
      </c>
      <c r="H15" s="1263">
        <v>39255</v>
      </c>
      <c r="I15" s="1262">
        <v>644</v>
      </c>
      <c r="J15" s="1263">
        <v>40808</v>
      </c>
      <c r="K15" s="1262">
        <v>597</v>
      </c>
      <c r="L15" s="1263">
        <v>36904</v>
      </c>
      <c r="M15" s="369"/>
      <c r="N15" s="369"/>
      <c r="O15" s="369"/>
      <c r="P15" s="369"/>
      <c r="Q15" s="369"/>
      <c r="R15" s="369"/>
      <c r="S15" s="369"/>
      <c r="T15" s="369"/>
      <c r="U15" s="369"/>
      <c r="V15" s="369"/>
      <c r="W15" s="369"/>
      <c r="X15" s="369"/>
      <c r="Y15" s="369"/>
      <c r="Z15" s="369"/>
      <c r="AA15" s="369"/>
      <c r="AB15" s="369"/>
      <c r="AC15" s="369"/>
      <c r="AD15" s="369"/>
      <c r="AE15" s="369"/>
      <c r="AF15" s="369"/>
      <c r="AG15" s="369"/>
    </row>
    <row r="16" spans="1:33" s="1" customFormat="1" thickTop="1"/>
    <row r="17" s="1" customFormat="1" ht="15"/>
  </sheetData>
  <mergeCells count="18">
    <mergeCell ref="A1:B1"/>
    <mergeCell ref="A2:A15"/>
    <mergeCell ref="B3:B5"/>
    <mergeCell ref="C3:D3"/>
    <mergeCell ref="E3:F3"/>
    <mergeCell ref="K4:K5"/>
    <mergeCell ref="L4:L5"/>
    <mergeCell ref="I3:J3"/>
    <mergeCell ref="K3:L3"/>
    <mergeCell ref="C4:C5"/>
    <mergeCell ref="D4:D5"/>
    <mergeCell ref="E4:E5"/>
    <mergeCell ref="F4:F5"/>
    <mergeCell ref="G4:G5"/>
    <mergeCell ref="H4:H5"/>
    <mergeCell ref="I4:I5"/>
    <mergeCell ref="J4:J5"/>
    <mergeCell ref="G3:H3"/>
  </mergeCells>
  <hyperlinks>
    <hyperlink ref="A1:B1" location="CONTENTS!A1" display="Back to contents" xr:uid="{1675E23D-2284-4F3F-A9AD-F6D66DB67D03}"/>
  </hyperlinks>
  <pageMargins left="0.4" right="0.4" top="0.4" bottom="0.4" header="0.511811023622047" footer="0"/>
  <pageSetup paperSize="9" orientation="landscape" horizontalDpi="4294967294" verticalDpi="4294967294"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C6393-CAA7-4B9D-8932-76B67ED294A0}">
  <sheetPr>
    <tabColor rgb="FF92D050"/>
  </sheetPr>
  <dimension ref="A1:O18"/>
  <sheetViews>
    <sheetView zoomScaleNormal="100" workbookViewId="0">
      <selection sqref="A1:B1"/>
    </sheetView>
  </sheetViews>
  <sheetFormatPr defaultRowHeight="12.75"/>
  <cols>
    <col min="1" max="1" width="3.7109375" style="228" customWidth="1"/>
    <col min="2" max="2" width="37.7109375" style="228" customWidth="1"/>
    <col min="3" max="14" width="7.5703125" style="228" customWidth="1"/>
    <col min="15" max="15" width="8.28515625" style="228" customWidth="1"/>
    <col min="16" max="16384" width="9.140625" style="228"/>
  </cols>
  <sheetData>
    <row r="1" spans="1:15" ht="15.75">
      <c r="A1" s="1734" t="s">
        <v>3</v>
      </c>
      <c r="B1" s="1734"/>
      <c r="C1" s="1295"/>
      <c r="G1" s="1264"/>
      <c r="H1" s="1264"/>
      <c r="I1" s="1264"/>
      <c r="J1" s="1264"/>
      <c r="K1" s="1264"/>
      <c r="L1" s="1264"/>
      <c r="M1" s="1264"/>
      <c r="N1" s="1264"/>
      <c r="O1" s="1264"/>
    </row>
    <row r="2" spans="1:15" s="369" customFormat="1" ht="32.25" customHeight="1">
      <c r="A2" s="1853"/>
      <c r="B2" s="1265" t="s">
        <v>734</v>
      </c>
      <c r="C2" s="1266"/>
      <c r="D2" s="1266"/>
      <c r="E2" s="1266"/>
      <c r="F2" s="1266"/>
      <c r="G2" s="1266"/>
      <c r="H2" s="1266"/>
      <c r="I2" s="1266"/>
      <c r="J2" s="1266"/>
      <c r="K2" s="1266"/>
      <c r="L2" s="1266"/>
      <c r="M2" s="1266"/>
      <c r="N2" s="1266"/>
      <c r="O2" s="1266"/>
    </row>
    <row r="3" spans="1:15" s="369" customFormat="1" ht="24" customHeight="1" thickBot="1">
      <c r="A3" s="1853"/>
      <c r="B3" s="1267"/>
      <c r="C3" s="1266"/>
      <c r="D3" s="1266"/>
      <c r="E3" s="1266"/>
      <c r="F3" s="1266"/>
      <c r="G3" s="1266"/>
      <c r="H3" s="1266"/>
      <c r="I3" s="1266"/>
      <c r="J3" s="1266"/>
      <c r="K3" s="1266"/>
      <c r="L3" s="1266"/>
      <c r="M3" s="1266"/>
      <c r="N3" s="1266"/>
      <c r="O3" s="1266"/>
    </row>
    <row r="4" spans="1:15" s="369" customFormat="1" ht="120" customHeight="1" thickBot="1">
      <c r="A4" s="1853"/>
      <c r="B4" s="1268" t="s">
        <v>448</v>
      </c>
      <c r="C4" s="1269" t="s">
        <v>462</v>
      </c>
      <c r="D4" s="1269" t="s">
        <v>463</v>
      </c>
      <c r="E4" s="1269" t="s">
        <v>464</v>
      </c>
      <c r="F4" s="1269" t="s">
        <v>465</v>
      </c>
      <c r="G4" s="1269" t="s">
        <v>466</v>
      </c>
      <c r="H4" s="1270" t="s">
        <v>467</v>
      </c>
      <c r="I4" s="1269" t="s">
        <v>468</v>
      </c>
      <c r="J4" s="1269" t="s">
        <v>469</v>
      </c>
      <c r="K4" s="1269" t="s">
        <v>470</v>
      </c>
      <c r="L4" s="1269" t="s">
        <v>471</v>
      </c>
      <c r="M4" s="1269" t="s">
        <v>472</v>
      </c>
      <c r="N4" s="1270" t="s">
        <v>473</v>
      </c>
      <c r="O4" s="1271" t="s">
        <v>730</v>
      </c>
    </row>
    <row r="5" spans="1:15" s="369" customFormat="1" ht="33.950000000000003" customHeight="1">
      <c r="A5" s="1853"/>
      <c r="B5" s="1272" t="s">
        <v>453</v>
      </c>
      <c r="C5" s="1273">
        <v>70</v>
      </c>
      <c r="D5" s="1274">
        <v>87</v>
      </c>
      <c r="E5" s="1274">
        <v>81</v>
      </c>
      <c r="F5" s="1274">
        <v>81</v>
      </c>
      <c r="G5" s="1275">
        <v>59</v>
      </c>
      <c r="H5" s="1274">
        <v>37</v>
      </c>
      <c r="I5" s="1274">
        <v>20</v>
      </c>
      <c r="J5" s="1274">
        <v>23</v>
      </c>
      <c r="K5" s="1274">
        <v>18</v>
      </c>
      <c r="L5" s="1274">
        <v>8</v>
      </c>
      <c r="M5" s="1274">
        <v>12</v>
      </c>
      <c r="N5" s="1276">
        <v>13</v>
      </c>
      <c r="O5" s="1277">
        <v>509</v>
      </c>
    </row>
    <row r="6" spans="1:15" s="369" customFormat="1" ht="33.950000000000003" customHeight="1">
      <c r="A6" s="1853"/>
      <c r="B6" s="1278" t="s">
        <v>474</v>
      </c>
      <c r="C6" s="1257">
        <v>528</v>
      </c>
      <c r="D6" s="1279">
        <v>510</v>
      </c>
      <c r="E6" s="1279">
        <v>499</v>
      </c>
      <c r="F6" s="1279">
        <v>496</v>
      </c>
      <c r="G6" s="1279">
        <v>501</v>
      </c>
      <c r="H6" s="1279">
        <v>500</v>
      </c>
      <c r="I6" s="1279">
        <v>502</v>
      </c>
      <c r="J6" s="1279">
        <v>489</v>
      </c>
      <c r="K6" s="1279">
        <v>476</v>
      </c>
      <c r="L6" s="1279">
        <v>477</v>
      </c>
      <c r="M6" s="1279">
        <v>480</v>
      </c>
      <c r="N6" s="1279">
        <v>483</v>
      </c>
      <c r="O6" s="1724">
        <v>5941</v>
      </c>
    </row>
    <row r="7" spans="1:15" s="369" customFormat="1" ht="33.950000000000003" customHeight="1">
      <c r="A7" s="1853"/>
      <c r="B7" s="1281" t="s">
        <v>455</v>
      </c>
      <c r="C7" s="1282">
        <v>46</v>
      </c>
      <c r="D7" s="1283">
        <v>30</v>
      </c>
      <c r="E7" s="1283">
        <v>21</v>
      </c>
      <c r="F7" s="1283">
        <v>19</v>
      </c>
      <c r="G7" s="1283">
        <v>23</v>
      </c>
      <c r="H7" s="1283">
        <v>23</v>
      </c>
      <c r="I7" s="1283">
        <v>25</v>
      </c>
      <c r="J7" s="1283">
        <v>14</v>
      </c>
      <c r="K7" s="1283">
        <v>4</v>
      </c>
      <c r="L7" s="1483">
        <v>5</v>
      </c>
      <c r="M7" s="1283">
        <v>9</v>
      </c>
      <c r="N7" s="1284">
        <v>9</v>
      </c>
      <c r="O7" s="1725">
        <v>228</v>
      </c>
    </row>
    <row r="8" spans="1:15" s="369" customFormat="1" ht="33.950000000000003" customHeight="1">
      <c r="A8" s="1853"/>
      <c r="B8" s="1281" t="s">
        <v>456</v>
      </c>
      <c r="C8" s="1282">
        <v>482</v>
      </c>
      <c r="D8" s="1283">
        <v>480</v>
      </c>
      <c r="E8" s="1283">
        <v>478</v>
      </c>
      <c r="F8" s="1283">
        <v>477</v>
      </c>
      <c r="G8" s="1283">
        <v>478</v>
      </c>
      <c r="H8" s="1283">
        <v>477</v>
      </c>
      <c r="I8" s="1283">
        <v>477</v>
      </c>
      <c r="J8" s="1283">
        <v>475</v>
      </c>
      <c r="K8" s="1283">
        <v>472</v>
      </c>
      <c r="L8" s="1283">
        <v>472</v>
      </c>
      <c r="M8" s="1283">
        <v>471</v>
      </c>
      <c r="N8" s="1284">
        <v>474</v>
      </c>
      <c r="O8" s="1725">
        <v>5713</v>
      </c>
    </row>
    <row r="9" spans="1:15" s="369" customFormat="1" ht="33.950000000000003" customHeight="1">
      <c r="A9" s="1853"/>
      <c r="B9" s="1278" t="s">
        <v>457</v>
      </c>
      <c r="C9" s="1257">
        <v>84</v>
      </c>
      <c r="D9" s="1279">
        <v>84</v>
      </c>
      <c r="E9" s="1279">
        <v>85</v>
      </c>
      <c r="F9" s="1279">
        <v>85</v>
      </c>
      <c r="G9" s="1279">
        <v>85</v>
      </c>
      <c r="H9" s="1279">
        <v>84</v>
      </c>
      <c r="I9" s="1279">
        <v>84</v>
      </c>
      <c r="J9" s="1279">
        <v>86</v>
      </c>
      <c r="K9" s="1279">
        <v>84</v>
      </c>
      <c r="L9" s="1279">
        <v>84</v>
      </c>
      <c r="M9" s="1279">
        <v>95</v>
      </c>
      <c r="N9" s="1280">
        <v>92</v>
      </c>
      <c r="O9" s="1277">
        <v>1032</v>
      </c>
    </row>
    <row r="10" spans="1:15" s="369" customFormat="1" ht="33.950000000000003" customHeight="1">
      <c r="A10" s="1853"/>
      <c r="B10" s="1278" t="s">
        <v>458</v>
      </c>
      <c r="C10" s="1257">
        <v>1</v>
      </c>
      <c r="D10" s="1279">
        <v>1</v>
      </c>
      <c r="E10" s="1279">
        <v>1</v>
      </c>
      <c r="F10" s="1279">
        <v>1</v>
      </c>
      <c r="G10" s="1279">
        <v>1</v>
      </c>
      <c r="H10" s="1279">
        <v>1</v>
      </c>
      <c r="I10" s="1279">
        <v>1</v>
      </c>
      <c r="J10" s="1279">
        <v>1</v>
      </c>
      <c r="K10" s="1279">
        <v>1</v>
      </c>
      <c r="L10" s="1279">
        <v>1</v>
      </c>
      <c r="M10" s="1279">
        <v>1</v>
      </c>
      <c r="N10" s="1280">
        <v>1</v>
      </c>
      <c r="O10" s="1277">
        <v>12</v>
      </c>
    </row>
    <row r="11" spans="1:15" s="369" customFormat="1" ht="33.950000000000003" customHeight="1">
      <c r="A11" s="1853"/>
      <c r="B11" s="1278" t="s">
        <v>459</v>
      </c>
      <c r="C11" s="1257">
        <v>2</v>
      </c>
      <c r="D11" s="1279">
        <v>1</v>
      </c>
      <c r="E11" s="1279">
        <v>1</v>
      </c>
      <c r="F11" s="1279">
        <v>2</v>
      </c>
      <c r="G11" s="1279">
        <v>2</v>
      </c>
      <c r="H11" s="1279">
        <v>2</v>
      </c>
      <c r="I11" s="1279">
        <v>2</v>
      </c>
      <c r="J11" s="1279">
        <v>3</v>
      </c>
      <c r="K11" s="1279">
        <v>2</v>
      </c>
      <c r="L11" s="1279">
        <v>2</v>
      </c>
      <c r="M11" s="1285">
        <v>2</v>
      </c>
      <c r="N11" s="1280">
        <v>1</v>
      </c>
      <c r="O11" s="1277">
        <v>22</v>
      </c>
    </row>
    <row r="12" spans="1:15" s="369" customFormat="1" ht="33.950000000000003" customHeight="1">
      <c r="A12" s="1853"/>
      <c r="B12" s="1278" t="s">
        <v>475</v>
      </c>
      <c r="C12" s="1259">
        <v>8</v>
      </c>
      <c r="D12" s="1286">
        <v>8</v>
      </c>
      <c r="E12" s="1286">
        <v>8</v>
      </c>
      <c r="F12" s="1286">
        <v>8</v>
      </c>
      <c r="G12" s="1286">
        <v>8</v>
      </c>
      <c r="H12" s="1286">
        <v>8</v>
      </c>
      <c r="I12" s="1286">
        <v>7</v>
      </c>
      <c r="J12" s="1286">
        <v>7</v>
      </c>
      <c r="K12" s="1286">
        <v>7</v>
      </c>
      <c r="L12" s="1286">
        <v>7</v>
      </c>
      <c r="M12" s="1286">
        <v>7</v>
      </c>
      <c r="N12" s="1287">
        <v>7</v>
      </c>
      <c r="O12" s="1277">
        <v>90</v>
      </c>
    </row>
    <row r="13" spans="1:15" s="369" customFormat="1" ht="33.950000000000003" customHeight="1" thickBot="1">
      <c r="A13" s="1853"/>
      <c r="B13" s="1278" t="s">
        <v>461</v>
      </c>
      <c r="C13" s="1484">
        <v>0</v>
      </c>
      <c r="D13" s="1484">
        <v>0</v>
      </c>
      <c r="E13" s="1484">
        <v>0</v>
      </c>
      <c r="F13" s="1484">
        <v>2</v>
      </c>
      <c r="G13" s="1288">
        <v>0</v>
      </c>
      <c r="H13" s="1484">
        <v>0</v>
      </c>
      <c r="I13" s="1484">
        <v>0</v>
      </c>
      <c r="J13" s="1288">
        <v>0</v>
      </c>
      <c r="K13" s="1288">
        <v>0</v>
      </c>
      <c r="L13" s="1484">
        <v>0</v>
      </c>
      <c r="M13" s="1484">
        <v>0</v>
      </c>
      <c r="N13" s="1484">
        <v>0</v>
      </c>
      <c r="O13" s="1277">
        <v>2</v>
      </c>
    </row>
    <row r="14" spans="1:15" s="369" customFormat="1" ht="33.950000000000003" customHeight="1" thickTop="1" thickBot="1">
      <c r="A14" s="1853"/>
      <c r="B14" s="1289" t="s">
        <v>102</v>
      </c>
      <c r="C14" s="1524">
        <v>693</v>
      </c>
      <c r="D14" s="1525">
        <v>691</v>
      </c>
      <c r="E14" s="1525">
        <v>675</v>
      </c>
      <c r="F14" s="1525">
        <v>675</v>
      </c>
      <c r="G14" s="1525">
        <v>656</v>
      </c>
      <c r="H14" s="1525">
        <v>632</v>
      </c>
      <c r="I14" s="1525">
        <v>616</v>
      </c>
      <c r="J14" s="1525">
        <v>609</v>
      </c>
      <c r="K14" s="1525">
        <v>588</v>
      </c>
      <c r="L14" s="1525">
        <v>579</v>
      </c>
      <c r="M14" s="1525">
        <v>597</v>
      </c>
      <c r="N14" s="1525">
        <v>597</v>
      </c>
      <c r="O14" s="1526">
        <v>7608</v>
      </c>
    </row>
    <row r="15" spans="1:15" s="369" customFormat="1" ht="21.6" customHeight="1" thickTop="1">
      <c r="A15" s="1266"/>
      <c r="B15" s="1290" t="s">
        <v>476</v>
      </c>
      <c r="C15" s="1266"/>
      <c r="D15" s="1266"/>
      <c r="E15" s="1266"/>
      <c r="F15" s="1266"/>
      <c r="G15" s="1266"/>
      <c r="H15" s="1266"/>
      <c r="I15" s="1266"/>
      <c r="J15" s="1266"/>
      <c r="K15" s="1266"/>
      <c r="L15" s="1266"/>
      <c r="M15" s="1266"/>
      <c r="N15" s="1266"/>
      <c r="O15" s="1291"/>
    </row>
    <row r="18" spans="3:15">
      <c r="C18" s="1292"/>
      <c r="D18" s="1292"/>
      <c r="E18" s="1292"/>
      <c r="F18" s="1292"/>
      <c r="G18" s="1292"/>
      <c r="H18" s="1292"/>
      <c r="I18" s="1292"/>
      <c r="J18" s="1292"/>
      <c r="K18" s="1292"/>
      <c r="L18" s="1292"/>
      <c r="M18" s="1292"/>
      <c r="N18" s="1292"/>
      <c r="O18" s="1292"/>
    </row>
  </sheetData>
  <mergeCells count="2">
    <mergeCell ref="A1:B1"/>
    <mergeCell ref="A2:A14"/>
  </mergeCells>
  <hyperlinks>
    <hyperlink ref="A1:B1" location="CONTENTS!A1" display="Back to contents" xr:uid="{5B99C086-5023-4F37-91E9-312742E196E5}"/>
  </hyperlinks>
  <pageMargins left="0.4" right="0.4" top="0.4" bottom="0.4" header="0.31" footer="0.21"/>
  <pageSetup paperSize="9"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40"/>
  <sheetViews>
    <sheetView zoomScaleNormal="100" workbookViewId="0">
      <selection sqref="A1:C1"/>
    </sheetView>
  </sheetViews>
  <sheetFormatPr defaultColWidth="10" defaultRowHeight="12.75"/>
  <cols>
    <col min="1" max="1" width="2.28515625" customWidth="1"/>
    <col min="2" max="2" width="38.5703125" customWidth="1"/>
    <col min="3" max="7" width="10.140625" customWidth="1"/>
  </cols>
  <sheetData>
    <row r="1" spans="1:7" ht="15.75">
      <c r="A1" s="1734" t="s">
        <v>3</v>
      </c>
      <c r="B1" s="1734"/>
      <c r="C1" s="2"/>
      <c r="D1" s="2"/>
      <c r="E1" s="2"/>
      <c r="F1" s="2"/>
      <c r="G1" s="2"/>
    </row>
    <row r="2" spans="1:7" ht="24.95" customHeight="1" thickBot="1">
      <c r="A2" s="173" t="s">
        <v>679</v>
      </c>
      <c r="B2" s="1"/>
      <c r="C2" s="1"/>
      <c r="D2" s="1"/>
      <c r="E2" s="1"/>
    </row>
    <row r="3" spans="1:7" ht="19.5" customHeight="1" thickBot="1">
      <c r="A3" s="174"/>
      <c r="B3" s="175"/>
      <c r="C3" s="1531" t="s">
        <v>53</v>
      </c>
      <c r="D3" s="1531" t="s">
        <v>54</v>
      </c>
      <c r="E3" s="1531" t="s">
        <v>481</v>
      </c>
      <c r="F3" s="1551" t="s">
        <v>617</v>
      </c>
      <c r="G3" s="176" t="s">
        <v>675</v>
      </c>
    </row>
    <row r="4" spans="1:7" ht="18.75" customHeight="1">
      <c r="A4" s="177"/>
      <c r="B4" s="178" t="s">
        <v>55</v>
      </c>
      <c r="C4" s="179"/>
      <c r="D4" s="179"/>
      <c r="E4" s="1425"/>
      <c r="F4" s="206"/>
      <c r="G4" s="180"/>
    </row>
    <row r="5" spans="1:7" ht="18.75" customHeight="1">
      <c r="A5" s="177"/>
      <c r="B5" s="181" t="s">
        <v>56</v>
      </c>
      <c r="C5" s="179"/>
      <c r="D5" s="179"/>
      <c r="E5" s="1426"/>
      <c r="F5" s="206"/>
      <c r="G5" s="180"/>
    </row>
    <row r="6" spans="1:7" ht="18.75" customHeight="1">
      <c r="A6" s="182"/>
      <c r="B6" s="181" t="s">
        <v>57</v>
      </c>
      <c r="C6" s="183">
        <v>638</v>
      </c>
      <c r="D6" s="183">
        <v>642</v>
      </c>
      <c r="E6" s="1101">
        <v>645</v>
      </c>
      <c r="F6" s="1588">
        <v>608</v>
      </c>
      <c r="G6" s="1591">
        <v>621</v>
      </c>
    </row>
    <row r="7" spans="1:7" ht="18.75" customHeight="1">
      <c r="A7" s="182"/>
      <c r="B7" s="181" t="s">
        <v>58</v>
      </c>
      <c r="C7" s="183">
        <v>3</v>
      </c>
      <c r="D7" s="183">
        <v>2</v>
      </c>
      <c r="E7" s="1101">
        <v>1</v>
      </c>
      <c r="F7" s="1588">
        <v>0</v>
      </c>
      <c r="G7" s="1591">
        <v>0</v>
      </c>
    </row>
    <row r="8" spans="1:7" ht="18.75" customHeight="1">
      <c r="A8" s="184"/>
      <c r="B8" s="185" t="s">
        <v>59</v>
      </c>
      <c r="C8" s="186">
        <v>58.6</v>
      </c>
      <c r="D8" s="186">
        <v>60.465457999999998</v>
      </c>
      <c r="E8" s="1427">
        <v>62.8</v>
      </c>
      <c r="F8" s="1589">
        <v>62.66</v>
      </c>
      <c r="G8" s="1592">
        <v>63.3</v>
      </c>
    </row>
    <row r="9" spans="1:7" ht="18.75" customHeight="1">
      <c r="A9" s="177"/>
      <c r="B9" s="178" t="s">
        <v>60</v>
      </c>
      <c r="C9" s="179"/>
      <c r="D9" s="179"/>
      <c r="E9" s="1426"/>
      <c r="F9" s="206"/>
      <c r="G9" s="180"/>
    </row>
    <row r="10" spans="1:7" ht="18.75" customHeight="1">
      <c r="A10" s="177"/>
      <c r="B10" s="181" t="s">
        <v>56</v>
      </c>
      <c r="C10" s="179"/>
      <c r="D10" s="179"/>
      <c r="E10" s="1426"/>
      <c r="F10" s="206"/>
      <c r="G10" s="180"/>
    </row>
    <row r="11" spans="1:7" ht="18.75" customHeight="1">
      <c r="A11" s="182"/>
      <c r="B11" s="181" t="s">
        <v>61</v>
      </c>
      <c r="C11" s="183">
        <v>548</v>
      </c>
      <c r="D11" s="183">
        <v>540</v>
      </c>
      <c r="E11" s="1101">
        <v>553</v>
      </c>
      <c r="F11" s="1588">
        <v>522</v>
      </c>
      <c r="G11" s="1591">
        <v>529</v>
      </c>
    </row>
    <row r="12" spans="1:7" ht="18.75" customHeight="1">
      <c r="A12" s="182"/>
      <c r="B12" s="181" t="s">
        <v>62</v>
      </c>
      <c r="C12" s="183">
        <v>174</v>
      </c>
      <c r="D12" s="183">
        <v>169</v>
      </c>
      <c r="E12" s="1101">
        <v>234</v>
      </c>
      <c r="F12" s="1588">
        <v>171</v>
      </c>
      <c r="G12" s="1591">
        <v>158</v>
      </c>
    </row>
    <row r="13" spans="1:7" ht="18.75" customHeight="1" thickBot="1">
      <c r="A13" s="187"/>
      <c r="B13" s="188" t="s">
        <v>63</v>
      </c>
      <c r="C13" s="189">
        <v>10.31</v>
      </c>
      <c r="D13" s="189">
        <v>9.7391889999999997</v>
      </c>
      <c r="E13" s="1428">
        <v>12.07</v>
      </c>
      <c r="F13" s="1590">
        <v>12.34</v>
      </c>
      <c r="G13" s="1593">
        <v>13.26</v>
      </c>
    </row>
    <row r="14" spans="1:7" ht="12" customHeight="1">
      <c r="A14" s="1462"/>
      <c r="B14" s="1463"/>
      <c r="C14" s="1464"/>
      <c r="D14" s="1464"/>
      <c r="E14" s="1464"/>
      <c r="F14" s="1464"/>
      <c r="G14" s="1464"/>
    </row>
    <row r="15" spans="1:7" ht="21.75" customHeight="1">
      <c r="A15" s="191" t="s">
        <v>583</v>
      </c>
      <c r="B15" s="191"/>
      <c r="C15" s="192"/>
      <c r="D15" s="192"/>
      <c r="E15" s="192"/>
      <c r="F15" s="192"/>
      <c r="G15" s="192"/>
    </row>
    <row r="16" spans="1:7" ht="25.15" customHeight="1" thickBot="1">
      <c r="A16" s="193"/>
      <c r="B16" s="194" t="s">
        <v>680</v>
      </c>
      <c r="C16" s="195"/>
      <c r="D16" s="195"/>
      <c r="E16" s="195"/>
      <c r="F16" s="195"/>
      <c r="G16" s="195"/>
    </row>
    <row r="17" spans="1:7" ht="19.5" customHeight="1" thickBot="1">
      <c r="A17" s="196"/>
      <c r="B17" s="175"/>
      <c r="C17" s="1531" t="s">
        <v>53</v>
      </c>
      <c r="D17" s="1531" t="s">
        <v>54</v>
      </c>
      <c r="E17" s="1531" t="s">
        <v>481</v>
      </c>
      <c r="F17" s="1551" t="s">
        <v>617</v>
      </c>
      <c r="G17" s="176" t="s">
        <v>675</v>
      </c>
    </row>
    <row r="18" spans="1:7" ht="23.1" customHeight="1">
      <c r="A18" s="177"/>
      <c r="B18" s="197" t="s">
        <v>207</v>
      </c>
      <c r="C18" s="198">
        <v>41.191372999999999</v>
      </c>
      <c r="D18" s="198">
        <v>53.09</v>
      </c>
      <c r="E18" s="1429">
        <v>56.589999999999996</v>
      </c>
      <c r="F18" s="1464">
        <v>57.41</v>
      </c>
      <c r="G18" s="1691">
        <v>68.53</v>
      </c>
    </row>
    <row r="19" spans="1:7" ht="23.1" customHeight="1">
      <c r="A19" s="184"/>
      <c r="B19" s="185" t="s">
        <v>64</v>
      </c>
      <c r="C19" s="199">
        <v>8.7799469999999999</v>
      </c>
      <c r="D19" s="199">
        <v>10.327170000000001</v>
      </c>
      <c r="E19" s="1430">
        <v>6.51</v>
      </c>
      <c r="F19" s="1594">
        <v>3.15</v>
      </c>
      <c r="G19" s="1692">
        <v>0.62</v>
      </c>
    </row>
    <row r="20" spans="1:7" ht="23.1" customHeight="1" thickBot="1">
      <c r="A20" s="200"/>
      <c r="B20" s="201" t="s">
        <v>65</v>
      </c>
      <c r="C20" s="202">
        <v>32.411425999999999</v>
      </c>
      <c r="D20" s="202">
        <v>42.757129999999997</v>
      </c>
      <c r="E20" s="1431">
        <v>50.08</v>
      </c>
      <c r="F20" s="1595">
        <v>54.26</v>
      </c>
      <c r="G20" s="1693">
        <v>67.91</v>
      </c>
    </row>
    <row r="21" spans="1:7" ht="11.25" customHeight="1">
      <c r="A21" s="190"/>
      <c r="B21" s="203"/>
      <c r="C21" s="204"/>
      <c r="D21" s="204"/>
      <c r="E21" s="204"/>
      <c r="F21" s="204"/>
      <c r="G21" s="204"/>
    </row>
    <row r="22" spans="1:7" ht="24.75" customHeight="1">
      <c r="A22" s="205" t="s">
        <v>584</v>
      </c>
      <c r="B22" s="205"/>
      <c r="C22" s="206"/>
      <c r="D22" s="206"/>
      <c r="E22" s="206"/>
      <c r="F22" s="206"/>
      <c r="G22" s="206"/>
    </row>
    <row r="23" spans="1:7" ht="22.5" customHeight="1" thickBot="1">
      <c r="A23" s="205"/>
      <c r="B23" s="207" t="s">
        <v>681</v>
      </c>
      <c r="C23" s="206"/>
      <c r="D23" s="206"/>
      <c r="E23" s="206"/>
      <c r="F23" s="206"/>
      <c r="G23" s="206"/>
    </row>
    <row r="24" spans="1:7" ht="23.1" customHeight="1" thickBot="1">
      <c r="A24" s="208"/>
      <c r="B24" s="209"/>
      <c r="C24" s="1531" t="s">
        <v>53</v>
      </c>
      <c r="D24" s="1531" t="s">
        <v>54</v>
      </c>
      <c r="E24" s="1531" t="s">
        <v>481</v>
      </c>
      <c r="F24" s="1551" t="s">
        <v>617</v>
      </c>
      <c r="G24" s="176" t="s">
        <v>675</v>
      </c>
    </row>
    <row r="25" spans="1:7" ht="23.1" customHeight="1" thickBot="1">
      <c r="A25" s="200"/>
      <c r="B25" s="210" t="s">
        <v>207</v>
      </c>
      <c r="C25" s="211">
        <v>671.08180000000004</v>
      </c>
      <c r="D25" s="211">
        <v>686.47802000000001</v>
      </c>
      <c r="E25" s="1432">
        <v>912.9</v>
      </c>
      <c r="F25" s="1596">
        <v>815.04</v>
      </c>
      <c r="G25" s="1597">
        <v>1416.3</v>
      </c>
    </row>
    <row r="26" spans="1:7" ht="12.75" customHeight="1">
      <c r="A26" s="212"/>
      <c r="B26" s="213"/>
      <c r="C26" s="2"/>
      <c r="D26" s="2"/>
      <c r="E26" s="2"/>
      <c r="F26" s="2"/>
      <c r="G26" s="2"/>
    </row>
    <row r="27" spans="1:7" ht="23.1" customHeight="1">
      <c r="A27" s="13" t="s">
        <v>585</v>
      </c>
      <c r="B27" s="172"/>
      <c r="C27" s="1"/>
      <c r="D27" s="1"/>
      <c r="E27" s="1"/>
      <c r="F27" s="1"/>
      <c r="G27" s="1"/>
    </row>
    <row r="28" spans="1:7" ht="22.5" customHeight="1" thickBot="1">
      <c r="A28" s="205"/>
      <c r="B28" s="207" t="s">
        <v>874</v>
      </c>
      <c r="C28" s="206"/>
      <c r="D28" s="206"/>
      <c r="E28" s="206"/>
      <c r="F28" s="206"/>
      <c r="G28" s="206"/>
    </row>
    <row r="29" spans="1:7" ht="23.1" customHeight="1">
      <c r="A29" s="174"/>
      <c r="B29" s="1741" t="s">
        <v>66</v>
      </c>
      <c r="C29" s="1743" t="s">
        <v>53</v>
      </c>
      <c r="D29" s="1745" t="s">
        <v>490</v>
      </c>
      <c r="E29" s="1745" t="s">
        <v>618</v>
      </c>
      <c r="F29" s="1739" t="s">
        <v>683</v>
      </c>
      <c r="G29" s="1737" t="s">
        <v>682</v>
      </c>
    </row>
    <row r="30" spans="1:7" ht="15.75" customHeight="1" thickBot="1">
      <c r="A30" s="200"/>
      <c r="B30" s="1742"/>
      <c r="C30" s="1744"/>
      <c r="D30" s="1746"/>
      <c r="E30" s="1746"/>
      <c r="F30" s="1740"/>
      <c r="G30" s="1738"/>
    </row>
    <row r="31" spans="1:7" ht="23.1" customHeight="1">
      <c r="A31" s="215"/>
      <c r="B31" s="216" t="s">
        <v>67</v>
      </c>
      <c r="C31" s="217">
        <v>26604.799999999999</v>
      </c>
      <c r="D31" s="1309">
        <v>33049.47264007289</v>
      </c>
      <c r="E31" s="1433">
        <v>34012.699999999997</v>
      </c>
      <c r="F31" s="1598">
        <v>42861.009014440897</v>
      </c>
      <c r="G31" s="1727">
        <v>49876.1</v>
      </c>
    </row>
    <row r="32" spans="1:7" ht="23.25" customHeight="1">
      <c r="A32" s="215"/>
      <c r="B32" s="218" t="s">
        <v>68</v>
      </c>
      <c r="C32" s="219">
        <v>23.09352230726898</v>
      </c>
      <c r="D32" s="219">
        <v>27.306933708838905</v>
      </c>
      <c r="E32" s="1434">
        <v>26.468512285753192</v>
      </c>
      <c r="F32" s="224">
        <v>28.500172728751714</v>
      </c>
      <c r="G32" s="1728">
        <v>30.081912123980718</v>
      </c>
    </row>
    <row r="33" spans="1:7" ht="33.75" customHeight="1" thickBot="1">
      <c r="A33" s="220"/>
      <c r="B33" s="214" t="s">
        <v>69</v>
      </c>
      <c r="C33" s="221">
        <v>5.9598432799209675</v>
      </c>
      <c r="D33" s="221">
        <v>7.0282885451046582</v>
      </c>
      <c r="E33" s="1435">
        <v>6.9334858130655554</v>
      </c>
      <c r="F33" s="1599">
        <v>9.3680965495443704</v>
      </c>
      <c r="G33" s="1729">
        <v>10.920474425305603</v>
      </c>
    </row>
    <row r="34" spans="1:7" ht="22.15" customHeight="1">
      <c r="A34" s="222"/>
      <c r="B34" s="223" t="s">
        <v>70</v>
      </c>
      <c r="C34" s="224"/>
      <c r="D34" s="224"/>
      <c r="E34" s="224"/>
      <c r="F34" s="224"/>
      <c r="G34" s="224"/>
    </row>
    <row r="35" spans="1:7" ht="18">
      <c r="A35" s="1"/>
      <c r="B35" s="225" t="s">
        <v>71</v>
      </c>
      <c r="C35" s="226"/>
      <c r="D35" s="226"/>
      <c r="E35" s="226"/>
      <c r="F35" s="226"/>
      <c r="G35" s="226"/>
    </row>
    <row r="36" spans="1:7" ht="18.75" customHeight="1"/>
    <row r="40" spans="1:7" ht="16.149999999999999" customHeight="1"/>
  </sheetData>
  <mergeCells count="7">
    <mergeCell ref="G29:G30"/>
    <mergeCell ref="F29:F30"/>
    <mergeCell ref="A1:B1"/>
    <mergeCell ref="B29:B30"/>
    <mergeCell ref="C29:C30"/>
    <mergeCell ref="D29:D30"/>
    <mergeCell ref="E29:E30"/>
  </mergeCells>
  <hyperlinks>
    <hyperlink ref="A1:B1" location="CONTENTS!A1" display="Back to contents" xr:uid="{00000000-0004-0000-0600-000000000000}"/>
  </hyperlinks>
  <pageMargins left="0.4" right="0.4" top="0.4" bottom="0.4" header="0.196850393700787" footer="0"/>
  <pageSetup paperSize="9" orientation="portrait" horizontalDpi="4294967294" verticalDpi="4294967294"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92D050"/>
  </sheetPr>
  <dimension ref="A1:J39"/>
  <sheetViews>
    <sheetView zoomScaleNormal="100" workbookViewId="0">
      <selection sqref="A1:B1"/>
    </sheetView>
  </sheetViews>
  <sheetFormatPr defaultColWidth="10" defaultRowHeight="15.75"/>
  <cols>
    <col min="1" max="1" width="40.140625" style="2" customWidth="1"/>
    <col min="2" max="2" width="10.7109375" style="2" customWidth="1"/>
    <col min="3" max="3" width="11.28515625" style="2" customWidth="1"/>
    <col min="4" max="4" width="11.140625" style="2" customWidth="1"/>
    <col min="5" max="6" width="10.7109375" style="2" customWidth="1"/>
    <col min="7" max="16384" width="10" style="2"/>
  </cols>
  <sheetData>
    <row r="1" spans="1:8">
      <c r="A1" s="1295" t="s">
        <v>3</v>
      </c>
      <c r="B1" s="1295"/>
      <c r="C1" s="1295"/>
    </row>
    <row r="2" spans="1:8" s="479" customFormat="1" ht="21.95" customHeight="1" thickBot="1">
      <c r="A2" s="859" t="s">
        <v>736</v>
      </c>
      <c r="B2" s="172"/>
      <c r="C2" s="172"/>
      <c r="D2" s="172"/>
      <c r="E2" s="172"/>
      <c r="F2" s="172"/>
      <c r="G2"/>
      <c r="H2"/>
    </row>
    <row r="3" spans="1:8" ht="20.25" customHeight="1">
      <c r="A3" s="1769" t="s">
        <v>222</v>
      </c>
      <c r="B3" s="1809" t="s">
        <v>644</v>
      </c>
      <c r="C3" s="1854" t="s">
        <v>730</v>
      </c>
      <c r="D3" s="1854"/>
      <c r="E3" s="1854"/>
      <c r="F3" s="1809" t="s">
        <v>735</v>
      </c>
    </row>
    <row r="4" spans="1:8" ht="33" customHeight="1" thickBot="1">
      <c r="A4" s="1806"/>
      <c r="B4" s="1850"/>
      <c r="C4" s="922" t="s">
        <v>223</v>
      </c>
      <c r="D4" s="922" t="s">
        <v>224</v>
      </c>
      <c r="E4" s="923" t="s">
        <v>225</v>
      </c>
      <c r="F4" s="1850"/>
    </row>
    <row r="5" spans="1:8" s="190" customFormat="1" ht="20.25" customHeight="1">
      <c r="A5" s="846" t="s">
        <v>226</v>
      </c>
      <c r="B5" s="1713">
        <v>46</v>
      </c>
      <c r="C5" s="925">
        <v>5</v>
      </c>
      <c r="D5" s="924">
        <v>3</v>
      </c>
      <c r="E5" s="1510">
        <v>4</v>
      </c>
      <c r="F5" s="1513">
        <v>44</v>
      </c>
    </row>
    <row r="6" spans="1:8" s="190" customFormat="1" ht="20.25" customHeight="1">
      <c r="A6" s="846" t="s">
        <v>227</v>
      </c>
      <c r="B6" s="1714">
        <v>35</v>
      </c>
      <c r="C6" s="1316">
        <v>23</v>
      </c>
      <c r="D6" s="926">
        <v>4</v>
      </c>
      <c r="E6" s="926">
        <v>9</v>
      </c>
      <c r="F6" s="1513">
        <v>45</v>
      </c>
    </row>
    <row r="7" spans="1:8" s="190" customFormat="1" ht="20.25" customHeight="1">
      <c r="A7" s="846" t="s">
        <v>228</v>
      </c>
      <c r="B7" s="1713">
        <v>13</v>
      </c>
      <c r="C7" s="929">
        <v>5</v>
      </c>
      <c r="D7" s="924">
        <v>3</v>
      </c>
      <c r="E7" s="924">
        <v>3</v>
      </c>
      <c r="F7" s="1513">
        <v>12</v>
      </c>
    </row>
    <row r="8" spans="1:8" s="190" customFormat="1" ht="20.25" customHeight="1">
      <c r="A8" s="846" t="s">
        <v>229</v>
      </c>
      <c r="B8" s="1713">
        <v>17</v>
      </c>
      <c r="C8" s="929">
        <v>0</v>
      </c>
      <c r="D8" s="924">
        <v>1</v>
      </c>
      <c r="E8" s="924">
        <v>0</v>
      </c>
      <c r="F8" s="1513">
        <v>16</v>
      </c>
    </row>
    <row r="9" spans="1:8" s="190" customFormat="1" ht="20.25" customHeight="1">
      <c r="A9" s="846" t="s">
        <v>230</v>
      </c>
      <c r="B9" s="1713">
        <v>15</v>
      </c>
      <c r="C9" s="927">
        <v>0</v>
      </c>
      <c r="D9" s="927">
        <v>0</v>
      </c>
      <c r="E9" s="1511">
        <v>0</v>
      </c>
      <c r="F9" s="1513">
        <v>15</v>
      </c>
    </row>
    <row r="10" spans="1:8" ht="20.25" customHeight="1">
      <c r="A10" s="846" t="s">
        <v>231</v>
      </c>
      <c r="B10" s="1713">
        <v>12</v>
      </c>
      <c r="C10" s="927">
        <v>1</v>
      </c>
      <c r="D10" s="927">
        <v>0</v>
      </c>
      <c r="E10" s="1511">
        <v>0</v>
      </c>
      <c r="F10" s="1513">
        <v>13</v>
      </c>
    </row>
    <row r="11" spans="1:8" ht="20.25" customHeight="1">
      <c r="A11" s="928" t="s">
        <v>232</v>
      </c>
      <c r="B11" s="1713">
        <v>0</v>
      </c>
      <c r="C11" s="927">
        <v>0</v>
      </c>
      <c r="D11" s="927">
        <v>0</v>
      </c>
      <c r="E11" s="1511">
        <v>0</v>
      </c>
      <c r="F11" s="1513">
        <v>0</v>
      </c>
    </row>
    <row r="12" spans="1:8" ht="20.25" customHeight="1">
      <c r="A12" s="846" t="s">
        <v>233</v>
      </c>
      <c r="B12" s="1713">
        <v>39</v>
      </c>
      <c r="C12" s="927">
        <v>8</v>
      </c>
      <c r="D12" s="927">
        <v>1</v>
      </c>
      <c r="E12" s="1511">
        <v>6</v>
      </c>
      <c r="F12" s="1513">
        <v>40</v>
      </c>
    </row>
    <row r="13" spans="1:8" ht="20.25" customHeight="1">
      <c r="A13" s="846" t="s">
        <v>234</v>
      </c>
      <c r="B13" s="1713">
        <v>31</v>
      </c>
      <c r="C13" s="929">
        <v>1</v>
      </c>
      <c r="D13" s="929">
        <v>4</v>
      </c>
      <c r="E13" s="924">
        <v>3</v>
      </c>
      <c r="F13" s="1513">
        <v>25</v>
      </c>
    </row>
    <row r="14" spans="1:8" ht="20.25" customHeight="1">
      <c r="A14" s="846" t="s">
        <v>235</v>
      </c>
      <c r="B14" s="1713">
        <v>90</v>
      </c>
      <c r="C14" s="929">
        <v>14</v>
      </c>
      <c r="D14" s="929">
        <v>7</v>
      </c>
      <c r="E14" s="924">
        <v>7</v>
      </c>
      <c r="F14" s="1513">
        <v>90</v>
      </c>
    </row>
    <row r="15" spans="1:8" ht="20.25" customHeight="1">
      <c r="A15" s="846" t="s">
        <v>236</v>
      </c>
      <c r="B15" s="1713">
        <v>32</v>
      </c>
      <c r="C15" s="929">
        <v>16</v>
      </c>
      <c r="D15" s="929">
        <v>2</v>
      </c>
      <c r="E15" s="924">
        <v>8</v>
      </c>
      <c r="F15" s="1513">
        <v>38</v>
      </c>
    </row>
    <row r="16" spans="1:8" ht="20.25" customHeight="1">
      <c r="A16" s="846" t="s">
        <v>237</v>
      </c>
      <c r="B16" s="1713">
        <v>17</v>
      </c>
      <c r="C16" s="929">
        <v>0</v>
      </c>
      <c r="D16" s="929">
        <v>0</v>
      </c>
      <c r="E16" s="924">
        <v>2</v>
      </c>
      <c r="F16" s="1513">
        <v>15</v>
      </c>
    </row>
    <row r="17" spans="1:10" ht="20.25" customHeight="1">
      <c r="A17" s="928" t="s">
        <v>238</v>
      </c>
      <c r="B17" s="1713">
        <v>26</v>
      </c>
      <c r="C17" s="929">
        <v>12</v>
      </c>
      <c r="D17" s="929">
        <v>4</v>
      </c>
      <c r="E17" s="924">
        <v>5</v>
      </c>
      <c r="F17" s="1513">
        <v>29</v>
      </c>
    </row>
    <row r="18" spans="1:10" ht="20.25" customHeight="1">
      <c r="A18" s="846" t="s">
        <v>239</v>
      </c>
      <c r="B18" s="1713">
        <v>23</v>
      </c>
      <c r="C18" s="929">
        <v>8</v>
      </c>
      <c r="D18" s="929">
        <v>0</v>
      </c>
      <c r="E18" s="924">
        <v>0</v>
      </c>
      <c r="F18" s="1513">
        <v>31</v>
      </c>
    </row>
    <row r="19" spans="1:10" ht="20.25" customHeight="1">
      <c r="A19" s="846" t="s">
        <v>240</v>
      </c>
      <c r="B19" s="1713">
        <v>21</v>
      </c>
      <c r="C19" s="929">
        <v>0</v>
      </c>
      <c r="D19" s="929">
        <v>0</v>
      </c>
      <c r="E19" s="924">
        <v>0</v>
      </c>
      <c r="F19" s="1513">
        <v>21</v>
      </c>
    </row>
    <row r="20" spans="1:10" ht="20.25" customHeight="1">
      <c r="A20" s="846" t="s">
        <v>241</v>
      </c>
      <c r="B20" s="1713">
        <v>8</v>
      </c>
      <c r="C20" s="929">
        <v>0</v>
      </c>
      <c r="D20" s="929">
        <v>0</v>
      </c>
      <c r="E20" s="924">
        <v>2</v>
      </c>
      <c r="F20" s="1513">
        <v>6</v>
      </c>
    </row>
    <row r="21" spans="1:10" ht="20.25" customHeight="1">
      <c r="A21" s="846" t="s">
        <v>242</v>
      </c>
      <c r="B21" s="1713">
        <v>68</v>
      </c>
      <c r="C21" s="929">
        <v>11</v>
      </c>
      <c r="D21" s="929">
        <v>2</v>
      </c>
      <c r="E21" s="924">
        <v>5</v>
      </c>
      <c r="F21" s="1513">
        <v>72</v>
      </c>
    </row>
    <row r="22" spans="1:10" s="190" customFormat="1" ht="20.25" customHeight="1">
      <c r="A22" s="846" t="s">
        <v>243</v>
      </c>
      <c r="B22" s="1713">
        <v>13</v>
      </c>
      <c r="C22" s="929">
        <v>0</v>
      </c>
      <c r="D22" s="929">
        <v>0</v>
      </c>
      <c r="E22" s="924">
        <v>0</v>
      </c>
      <c r="F22" s="1513">
        <v>13</v>
      </c>
    </row>
    <row r="23" spans="1:10" s="190" customFormat="1" ht="20.25" customHeight="1">
      <c r="A23" s="846" t="s">
        <v>244</v>
      </c>
      <c r="B23" s="1713">
        <v>9</v>
      </c>
      <c r="C23" s="929">
        <v>0</v>
      </c>
      <c r="D23" s="929">
        <v>0</v>
      </c>
      <c r="E23" s="924">
        <v>0</v>
      </c>
      <c r="F23" s="1513">
        <v>9</v>
      </c>
    </row>
    <row r="24" spans="1:10" s="190" customFormat="1" ht="20.25" customHeight="1">
      <c r="A24" s="846" t="s">
        <v>245</v>
      </c>
      <c r="B24" s="1713">
        <v>15</v>
      </c>
      <c r="C24" s="929">
        <v>0</v>
      </c>
      <c r="D24" s="929">
        <v>0</v>
      </c>
      <c r="E24" s="924">
        <v>3</v>
      </c>
      <c r="F24" s="1513">
        <v>12</v>
      </c>
    </row>
    <row r="25" spans="1:10" s="190" customFormat="1" ht="20.25" customHeight="1">
      <c r="A25" s="846" t="s">
        <v>246</v>
      </c>
      <c r="B25" s="1713">
        <v>34</v>
      </c>
      <c r="C25" s="929">
        <v>4</v>
      </c>
      <c r="D25" s="929">
        <v>1</v>
      </c>
      <c r="E25" s="924">
        <v>6</v>
      </c>
      <c r="F25" s="1513">
        <v>31</v>
      </c>
    </row>
    <row r="26" spans="1:10" s="190" customFormat="1" ht="20.25" customHeight="1" thickBot="1">
      <c r="A26" s="846" t="s">
        <v>247</v>
      </c>
      <c r="B26" s="1715">
        <v>44</v>
      </c>
      <c r="C26" s="1317">
        <v>4</v>
      </c>
      <c r="D26" s="929">
        <v>3</v>
      </c>
      <c r="E26" s="924">
        <v>1</v>
      </c>
      <c r="F26" s="1329">
        <v>44</v>
      </c>
    </row>
    <row r="27" spans="1:10" s="931" customFormat="1" ht="21.95" customHeight="1" thickTop="1" thickBot="1">
      <c r="A27" s="930" t="s">
        <v>248</v>
      </c>
      <c r="B27" s="1716">
        <f>SUM(B5:B26)</f>
        <v>608</v>
      </c>
      <c r="C27" s="162">
        <f t="shared" ref="C27:F27" si="0">SUM(C5:C26)</f>
        <v>112</v>
      </c>
      <c r="D27" s="1507">
        <f t="shared" si="0"/>
        <v>35</v>
      </c>
      <c r="E27" s="1512">
        <f t="shared" si="0"/>
        <v>64</v>
      </c>
      <c r="F27" s="1508">
        <f t="shared" si="0"/>
        <v>621</v>
      </c>
      <c r="J27" s="1520"/>
    </row>
    <row r="28" spans="1:10" ht="15" customHeight="1" thickTop="1">
      <c r="A28" s="932"/>
      <c r="F28" s="227"/>
    </row>
    <row r="29" spans="1:10" s="479" customFormat="1" ht="21.95" customHeight="1" thickBot="1">
      <c r="A29" s="859" t="s">
        <v>737</v>
      </c>
      <c r="B29" s="172"/>
      <c r="C29" s="172"/>
      <c r="D29" s="172"/>
      <c r="E29" s="172"/>
      <c r="F29" s="172"/>
    </row>
    <row r="30" spans="1:10" ht="19.5" customHeight="1">
      <c r="A30" s="1813" t="s">
        <v>249</v>
      </c>
      <c r="B30" s="1809" t="s">
        <v>644</v>
      </c>
      <c r="C30" s="1856" t="s">
        <v>730</v>
      </c>
      <c r="D30" s="1854"/>
      <c r="E30" s="1854"/>
      <c r="F30" s="1809" t="s">
        <v>735</v>
      </c>
    </row>
    <row r="31" spans="1:10" ht="31.5" customHeight="1" thickBot="1">
      <c r="A31" s="1855"/>
      <c r="B31" s="1850"/>
      <c r="C31" s="933" t="s">
        <v>223</v>
      </c>
      <c r="D31" s="922" t="s">
        <v>224</v>
      </c>
      <c r="E31" s="923" t="s">
        <v>225</v>
      </c>
      <c r="F31" s="1850"/>
    </row>
    <row r="32" spans="1:10" ht="18" customHeight="1">
      <c r="A32" s="935" t="s">
        <v>250</v>
      </c>
      <c r="B32" s="1517">
        <v>0</v>
      </c>
      <c r="C32" s="944">
        <v>0</v>
      </c>
      <c r="D32" s="944">
        <v>0</v>
      </c>
      <c r="E32" s="1514">
        <v>0</v>
      </c>
      <c r="F32" s="1517">
        <v>0</v>
      </c>
    </row>
    <row r="33" spans="1:6" ht="18" customHeight="1">
      <c r="A33" s="936" t="s">
        <v>251</v>
      </c>
      <c r="B33" s="1518">
        <v>0</v>
      </c>
      <c r="C33" s="944">
        <v>0</v>
      </c>
      <c r="D33" s="944">
        <v>0</v>
      </c>
      <c r="E33" s="1514">
        <v>0</v>
      </c>
      <c r="F33" s="1517">
        <v>0</v>
      </c>
    </row>
    <row r="34" spans="1:6" ht="18" customHeight="1">
      <c r="A34" s="936" t="s">
        <v>252</v>
      </c>
      <c r="B34" s="1501">
        <v>0</v>
      </c>
      <c r="C34" s="944">
        <v>0</v>
      </c>
      <c r="D34" s="944">
        <v>0</v>
      </c>
      <c r="E34" s="1514">
        <v>0</v>
      </c>
      <c r="F34" s="1517">
        <v>0</v>
      </c>
    </row>
    <row r="35" spans="1:6" ht="18" customHeight="1">
      <c r="A35" s="936" t="s">
        <v>253</v>
      </c>
      <c r="B35" s="1518">
        <v>0</v>
      </c>
      <c r="C35" s="944">
        <v>0</v>
      </c>
      <c r="D35" s="944">
        <v>0</v>
      </c>
      <c r="E35" s="1514">
        <v>0</v>
      </c>
      <c r="F35" s="1517">
        <v>0</v>
      </c>
    </row>
    <row r="36" spans="1:6" ht="18" customHeight="1">
      <c r="A36" s="936" t="s">
        <v>254</v>
      </c>
      <c r="B36" s="1501">
        <v>0</v>
      </c>
      <c r="C36" s="944">
        <v>0</v>
      </c>
      <c r="D36" s="944">
        <v>0</v>
      </c>
      <c r="E36" s="1514">
        <v>0</v>
      </c>
      <c r="F36" s="1517">
        <v>0</v>
      </c>
    </row>
    <row r="37" spans="1:6" ht="18" customHeight="1" thickBot="1">
      <c r="A37" s="936" t="s">
        <v>255</v>
      </c>
      <c r="B37" s="1519">
        <v>0</v>
      </c>
      <c r="C37" s="937">
        <v>0</v>
      </c>
      <c r="D37" s="937">
        <v>0</v>
      </c>
      <c r="E37" s="1515">
        <v>0</v>
      </c>
      <c r="F37" s="1519">
        <v>0</v>
      </c>
    </row>
    <row r="38" spans="1:6" ht="21.95" customHeight="1" thickTop="1" thickBot="1">
      <c r="A38" s="938" t="s">
        <v>16</v>
      </c>
      <c r="B38" s="1519">
        <v>0</v>
      </c>
      <c r="C38" s="1509">
        <v>0</v>
      </c>
      <c r="D38" s="1509">
        <v>0</v>
      </c>
      <c r="E38" s="1516">
        <v>0</v>
      </c>
      <c r="F38" s="1519">
        <v>0</v>
      </c>
    </row>
    <row r="39" spans="1:6" ht="16.5" thickTop="1">
      <c r="A39" s="1"/>
      <c r="B39" s="940"/>
      <c r="C39" s="1"/>
      <c r="D39" s="1"/>
      <c r="E39" s="1"/>
      <c r="F39" s="1"/>
    </row>
  </sheetData>
  <mergeCells count="8">
    <mergeCell ref="A3:A4"/>
    <mergeCell ref="B3:B4"/>
    <mergeCell ref="C3:E3"/>
    <mergeCell ref="F3:F4"/>
    <mergeCell ref="A30:A31"/>
    <mergeCell ref="B30:B31"/>
    <mergeCell ref="C30:E30"/>
    <mergeCell ref="F30:F31"/>
  </mergeCells>
  <hyperlinks>
    <hyperlink ref="A1" location="CONTENTS!A1" display="Back to contents" xr:uid="{00000000-0004-0000-4500-000000000000}"/>
  </hyperlinks>
  <pageMargins left="0.59055118110236227" right="0.39370078740157483" top="0.39370078740157483" bottom="0.39370078740157483" header="0.23622047244094491" footer="0.19685039370078741"/>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2D050"/>
  </sheetPr>
  <dimension ref="A1:G42"/>
  <sheetViews>
    <sheetView zoomScaleNormal="100" workbookViewId="0">
      <selection sqref="A1:B1"/>
    </sheetView>
  </sheetViews>
  <sheetFormatPr defaultColWidth="10" defaultRowHeight="15.75"/>
  <cols>
    <col min="1" max="1" width="23.7109375" style="2" customWidth="1"/>
    <col min="2" max="2" width="20.7109375" style="2" customWidth="1"/>
    <col min="3" max="4" width="20.140625" style="2" customWidth="1"/>
    <col min="5" max="16384" width="10" style="2"/>
  </cols>
  <sheetData>
    <row r="1" spans="1:7">
      <c r="A1" s="1295" t="s">
        <v>3</v>
      </c>
      <c r="B1" s="1295"/>
      <c r="C1" s="1295"/>
    </row>
    <row r="2" spans="1:7" ht="21" customHeight="1">
      <c r="A2" s="521" t="s">
        <v>738</v>
      </c>
      <c r="B2" s="1"/>
      <c r="C2" s="1"/>
      <c r="D2" s="1"/>
    </row>
    <row r="3" spans="1:7" ht="17.25" customHeight="1" thickBot="1">
      <c r="A3" s="941"/>
      <c r="B3" s="1"/>
      <c r="C3" s="1"/>
      <c r="D3" s="1"/>
    </row>
    <row r="4" spans="1:7" ht="22.5" customHeight="1" thickBot="1">
      <c r="A4" s="1695" t="s">
        <v>109</v>
      </c>
      <c r="B4" s="1695" t="s">
        <v>0</v>
      </c>
      <c r="C4" s="1703" t="s">
        <v>1</v>
      </c>
      <c r="D4" s="176" t="s">
        <v>2</v>
      </c>
    </row>
    <row r="5" spans="1:7" ht="18.75" customHeight="1">
      <c r="A5" s="557" t="s">
        <v>138</v>
      </c>
      <c r="B5" s="943">
        <v>0</v>
      </c>
      <c r="C5" s="1497">
        <v>0</v>
      </c>
      <c r="D5" s="1500">
        <f>B5+C5</f>
        <v>0</v>
      </c>
    </row>
    <row r="6" spans="1:7" ht="18.75" customHeight="1">
      <c r="A6" s="557" t="s">
        <v>6</v>
      </c>
      <c r="B6" s="945">
        <v>1</v>
      </c>
      <c r="C6" s="1498">
        <v>3</v>
      </c>
      <c r="D6" s="1501">
        <f>B6+C6</f>
        <v>4</v>
      </c>
    </row>
    <row r="7" spans="1:7" ht="18.75" customHeight="1">
      <c r="A7" s="557" t="s">
        <v>7</v>
      </c>
      <c r="B7" s="945">
        <v>2</v>
      </c>
      <c r="C7" s="1498">
        <v>3</v>
      </c>
      <c r="D7" s="1501">
        <f t="shared" ref="D7:D20" si="0">B7+C7</f>
        <v>5</v>
      </c>
    </row>
    <row r="8" spans="1:7" ht="18.75" customHeight="1">
      <c r="A8" s="557" t="s">
        <v>8</v>
      </c>
      <c r="B8" s="945">
        <v>3</v>
      </c>
      <c r="C8" s="1498">
        <v>4</v>
      </c>
      <c r="D8" s="1501">
        <f t="shared" si="0"/>
        <v>7</v>
      </c>
    </row>
    <row r="9" spans="1:7" ht="18.75" customHeight="1">
      <c r="A9" s="557" t="s">
        <v>9</v>
      </c>
      <c r="B9" s="945">
        <v>5</v>
      </c>
      <c r="C9" s="1498">
        <v>8</v>
      </c>
      <c r="D9" s="1501">
        <f t="shared" si="0"/>
        <v>13</v>
      </c>
    </row>
    <row r="10" spans="1:7" ht="18.75" customHeight="1">
      <c r="A10" s="557" t="s">
        <v>10</v>
      </c>
      <c r="B10" s="945">
        <v>6</v>
      </c>
      <c r="C10" s="1498">
        <v>12</v>
      </c>
      <c r="D10" s="1501">
        <f t="shared" si="0"/>
        <v>18</v>
      </c>
    </row>
    <row r="11" spans="1:7" ht="18.75" customHeight="1">
      <c r="A11" s="557" t="s">
        <v>11</v>
      </c>
      <c r="B11" s="945">
        <v>11</v>
      </c>
      <c r="C11" s="1498">
        <v>10</v>
      </c>
      <c r="D11" s="1501">
        <f t="shared" si="0"/>
        <v>21</v>
      </c>
    </row>
    <row r="12" spans="1:7" ht="18.75" customHeight="1">
      <c r="A12" s="557" t="s">
        <v>12</v>
      </c>
      <c r="B12" s="945">
        <v>18</v>
      </c>
      <c r="C12" s="1498">
        <v>18</v>
      </c>
      <c r="D12" s="1501">
        <f t="shared" si="0"/>
        <v>36</v>
      </c>
      <c r="G12" s="947"/>
    </row>
    <row r="13" spans="1:7" ht="18.75" customHeight="1">
      <c r="A13" s="557" t="s">
        <v>13</v>
      </c>
      <c r="B13" s="945">
        <v>35</v>
      </c>
      <c r="C13" s="1498">
        <v>19</v>
      </c>
      <c r="D13" s="1501">
        <f t="shared" si="0"/>
        <v>54</v>
      </c>
      <c r="G13" s="947"/>
    </row>
    <row r="14" spans="1:7" ht="18.75" customHeight="1">
      <c r="A14" s="557" t="s">
        <v>256</v>
      </c>
      <c r="B14" s="945">
        <v>50</v>
      </c>
      <c r="C14" s="1498">
        <v>25</v>
      </c>
      <c r="D14" s="1501">
        <f t="shared" si="0"/>
        <v>75</v>
      </c>
      <c r="G14" s="947"/>
    </row>
    <row r="15" spans="1:7" ht="18.75" customHeight="1">
      <c r="A15" s="557" t="s">
        <v>257</v>
      </c>
      <c r="B15" s="945">
        <v>50</v>
      </c>
      <c r="C15" s="1498">
        <v>34</v>
      </c>
      <c r="D15" s="1501">
        <f t="shared" si="0"/>
        <v>84</v>
      </c>
      <c r="G15" s="947"/>
    </row>
    <row r="16" spans="1:7" ht="18.75" customHeight="1">
      <c r="A16" s="557" t="s">
        <v>258</v>
      </c>
      <c r="B16" s="945">
        <v>30</v>
      </c>
      <c r="C16" s="1498">
        <v>50</v>
      </c>
      <c r="D16" s="1501">
        <f t="shared" si="0"/>
        <v>80</v>
      </c>
      <c r="G16" s="947"/>
    </row>
    <row r="17" spans="1:7" ht="18.75" customHeight="1">
      <c r="A17" s="557" t="s">
        <v>259</v>
      </c>
      <c r="B17" s="945">
        <v>21</v>
      </c>
      <c r="C17" s="1498">
        <v>53</v>
      </c>
      <c r="D17" s="1501">
        <f t="shared" si="0"/>
        <v>74</v>
      </c>
      <c r="G17" s="947"/>
    </row>
    <row r="18" spans="1:7" ht="18.75" customHeight="1">
      <c r="A18" s="557" t="s">
        <v>260</v>
      </c>
      <c r="B18" s="945">
        <v>17</v>
      </c>
      <c r="C18" s="1498">
        <v>43</v>
      </c>
      <c r="D18" s="1501">
        <f t="shared" si="0"/>
        <v>60</v>
      </c>
      <c r="G18" s="947"/>
    </row>
    <row r="19" spans="1:7" ht="18.75" customHeight="1">
      <c r="A19" s="557" t="s">
        <v>261</v>
      </c>
      <c r="B19" s="945">
        <v>13</v>
      </c>
      <c r="C19" s="1498">
        <v>41</v>
      </c>
      <c r="D19" s="1501">
        <f t="shared" si="0"/>
        <v>54</v>
      </c>
      <c r="G19" s="947"/>
    </row>
    <row r="20" spans="1:7" ht="18.75" customHeight="1" thickBot="1">
      <c r="A20" s="557" t="s">
        <v>262</v>
      </c>
      <c r="B20" s="948">
        <v>2</v>
      </c>
      <c r="C20" s="1499">
        <v>34</v>
      </c>
      <c r="D20" s="1496">
        <f t="shared" si="0"/>
        <v>36</v>
      </c>
      <c r="G20" s="947"/>
    </row>
    <row r="21" spans="1:7" ht="21" customHeight="1" thickTop="1" thickBot="1">
      <c r="A21" s="938" t="s">
        <v>16</v>
      </c>
      <c r="B21" s="1717">
        <f>SUM(B5:B20)</f>
        <v>264</v>
      </c>
      <c r="C21" s="1718">
        <f>SUM(C5:C20)</f>
        <v>357</v>
      </c>
      <c r="D21" s="1496">
        <f>B21+C21</f>
        <v>621</v>
      </c>
      <c r="G21" s="947"/>
    </row>
    <row r="22" spans="1:7" ht="18.75" customHeight="1" thickTop="1">
      <c r="A22" s="950"/>
      <c r="B22" s="951"/>
      <c r="C22" s="951"/>
      <c r="D22" s="951"/>
      <c r="G22" s="947"/>
    </row>
    <row r="23" spans="1:7" ht="21" customHeight="1">
      <c r="A23" s="521" t="s">
        <v>739</v>
      </c>
      <c r="B23" s="952"/>
      <c r="C23" s="952"/>
      <c r="D23" s="952"/>
      <c r="G23" s="947"/>
    </row>
    <row r="24" spans="1:7" ht="7.5" customHeight="1" thickBot="1">
      <c r="A24" s="521"/>
      <c r="B24" s="952"/>
      <c r="C24" s="952"/>
      <c r="D24" s="952"/>
      <c r="G24" s="947"/>
    </row>
    <row r="25" spans="1:7" ht="22.5" customHeight="1" thickBot="1">
      <c r="A25" s="538" t="s">
        <v>109</v>
      </c>
      <c r="B25" s="1527" t="s">
        <v>0</v>
      </c>
      <c r="C25" s="1528" t="s">
        <v>1</v>
      </c>
      <c r="D25" s="1529" t="s">
        <v>2</v>
      </c>
      <c r="G25" s="947"/>
    </row>
    <row r="26" spans="1:7" ht="20.100000000000001" customHeight="1">
      <c r="A26" s="525" t="s">
        <v>112</v>
      </c>
      <c r="B26" s="943">
        <v>0</v>
      </c>
      <c r="C26" s="944">
        <v>0</v>
      </c>
      <c r="D26" s="953">
        <v>0</v>
      </c>
      <c r="G26" s="947"/>
    </row>
    <row r="27" spans="1:7" ht="20.100000000000001" customHeight="1">
      <c r="A27" s="525" t="s">
        <v>263</v>
      </c>
      <c r="B27" s="945">
        <v>0</v>
      </c>
      <c r="C27" s="946">
        <v>0</v>
      </c>
      <c r="D27" s="954">
        <v>0</v>
      </c>
    </row>
    <row r="28" spans="1:7" ht="20.100000000000001" customHeight="1">
      <c r="A28" s="525">
        <v>2</v>
      </c>
      <c r="B28" s="945">
        <v>0</v>
      </c>
      <c r="C28" s="946">
        <v>0</v>
      </c>
      <c r="D28" s="954">
        <v>0</v>
      </c>
    </row>
    <row r="29" spans="1:7" ht="20.100000000000001" customHeight="1">
      <c r="A29" s="525">
        <v>3</v>
      </c>
      <c r="B29" s="945">
        <v>0</v>
      </c>
      <c r="C29" s="946">
        <v>0</v>
      </c>
      <c r="D29" s="954">
        <v>0</v>
      </c>
    </row>
    <row r="30" spans="1:7" ht="20.100000000000001" customHeight="1">
      <c r="A30" s="525">
        <v>4</v>
      </c>
      <c r="B30" s="945">
        <v>0</v>
      </c>
      <c r="C30" s="946">
        <v>0</v>
      </c>
      <c r="D30" s="954">
        <v>0</v>
      </c>
    </row>
    <row r="31" spans="1:7" ht="20.100000000000001" customHeight="1">
      <c r="A31" s="525">
        <v>5</v>
      </c>
      <c r="B31" s="945">
        <v>0</v>
      </c>
      <c r="C31" s="946">
        <v>0</v>
      </c>
      <c r="D31" s="954">
        <v>0</v>
      </c>
    </row>
    <row r="32" spans="1:7" ht="20.100000000000001" customHeight="1">
      <c r="A32" s="525">
        <v>6</v>
      </c>
      <c r="B32" s="945">
        <v>0</v>
      </c>
      <c r="C32" s="946">
        <v>0</v>
      </c>
      <c r="D32" s="954">
        <v>0</v>
      </c>
    </row>
    <row r="33" spans="1:5" ht="20.100000000000001" customHeight="1">
      <c r="A33" s="525">
        <v>7</v>
      </c>
      <c r="B33" s="945">
        <v>0</v>
      </c>
      <c r="C33" s="946">
        <v>0</v>
      </c>
      <c r="D33" s="954">
        <v>0</v>
      </c>
    </row>
    <row r="34" spans="1:5" ht="20.100000000000001" customHeight="1">
      <c r="A34" s="525">
        <v>8</v>
      </c>
      <c r="B34" s="945">
        <v>0</v>
      </c>
      <c r="C34" s="946">
        <v>0</v>
      </c>
      <c r="D34" s="954">
        <v>0</v>
      </c>
    </row>
    <row r="35" spans="1:5" ht="20.100000000000001" customHeight="1">
      <c r="A35" s="525">
        <v>9</v>
      </c>
      <c r="B35" s="945">
        <v>0</v>
      </c>
      <c r="C35" s="946">
        <v>0</v>
      </c>
      <c r="D35" s="954">
        <v>0</v>
      </c>
      <c r="E35" s="955"/>
    </row>
    <row r="36" spans="1:5" ht="20.100000000000001" customHeight="1">
      <c r="A36" s="916" t="s">
        <v>264</v>
      </c>
      <c r="B36" s="945">
        <v>0</v>
      </c>
      <c r="C36" s="946">
        <v>0</v>
      </c>
      <c r="D36" s="954">
        <v>0</v>
      </c>
    </row>
    <row r="37" spans="1:5" ht="20.100000000000001" customHeight="1">
      <c r="A37" s="525" t="s">
        <v>14</v>
      </c>
      <c r="B37" s="945">
        <v>0</v>
      </c>
      <c r="C37" s="946">
        <v>0</v>
      </c>
      <c r="D37" s="954">
        <v>0</v>
      </c>
    </row>
    <row r="38" spans="1:5" ht="20.100000000000001" customHeight="1">
      <c r="A38" s="557" t="s">
        <v>6</v>
      </c>
      <c r="B38" s="945">
        <v>0</v>
      </c>
      <c r="C38" s="946">
        <v>0</v>
      </c>
      <c r="D38" s="954">
        <v>0</v>
      </c>
    </row>
    <row r="39" spans="1:5" ht="20.100000000000001" customHeight="1">
      <c r="A39" s="557" t="s">
        <v>7</v>
      </c>
      <c r="B39" s="945">
        <v>0</v>
      </c>
      <c r="C39" s="946">
        <v>0</v>
      </c>
      <c r="D39" s="954">
        <v>0</v>
      </c>
    </row>
    <row r="40" spans="1:5" ht="16.5" customHeight="1" thickBot="1">
      <c r="A40" s="557" t="s">
        <v>265</v>
      </c>
      <c r="B40" s="948">
        <v>0</v>
      </c>
      <c r="C40" s="949">
        <v>0</v>
      </c>
      <c r="D40" s="956">
        <v>0</v>
      </c>
    </row>
    <row r="41" spans="1:5" ht="21" customHeight="1" thickTop="1" thickBot="1">
      <c r="A41" s="930" t="s">
        <v>16</v>
      </c>
      <c r="B41" s="957">
        <v>0</v>
      </c>
      <c r="C41" s="939">
        <v>0</v>
      </c>
      <c r="D41" s="958">
        <v>0</v>
      </c>
    </row>
    <row r="42" spans="1:5" ht="16.5" thickTop="1">
      <c r="B42" s="959"/>
      <c r="C42" s="959"/>
      <c r="D42" s="959"/>
    </row>
  </sheetData>
  <hyperlinks>
    <hyperlink ref="A1" location="CONTENTS!A1" display="Back to contents" xr:uid="{00000000-0004-0000-4600-000000000000}"/>
  </hyperlinks>
  <pageMargins left="0.78740157480314965" right="0.39370078740157483" top="0.39370078740157483" bottom="0.39370078740157483" header="0.19685039370078741" footer="0"/>
  <pageSetup paperSize="9" orientation="portrait" horizontalDpi="4294967294" verticalDpi="4294967294"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2D050"/>
  </sheetPr>
  <dimension ref="A1:G47"/>
  <sheetViews>
    <sheetView zoomScaleNormal="100" workbookViewId="0"/>
  </sheetViews>
  <sheetFormatPr defaultColWidth="10" defaultRowHeight="15.75"/>
  <cols>
    <col min="1" max="1" width="38.42578125" style="2" customWidth="1"/>
    <col min="2" max="7" width="9" style="2" customWidth="1"/>
    <col min="8" max="16384" width="10" style="2"/>
  </cols>
  <sheetData>
    <row r="1" spans="1:7">
      <c r="A1" s="1295" t="s">
        <v>3</v>
      </c>
      <c r="B1" s="1295"/>
      <c r="C1" s="1295"/>
    </row>
    <row r="2" spans="1:7" ht="33.75" customHeight="1">
      <c r="A2" s="1857" t="s">
        <v>740</v>
      </c>
      <c r="B2" s="1857"/>
      <c r="C2" s="1857"/>
      <c r="D2" s="1857"/>
      <c r="E2" s="1857"/>
      <c r="F2" s="1857"/>
      <c r="G2" s="1857"/>
    </row>
    <row r="3" spans="1:7" ht="24.95" customHeight="1" thickBot="1">
      <c r="A3" s="1"/>
      <c r="B3" s="1"/>
      <c r="C3" s="1"/>
      <c r="D3" s="1"/>
      <c r="E3" s="1"/>
      <c r="F3" s="1"/>
      <c r="G3" s="1"/>
    </row>
    <row r="4" spans="1:7" ht="33.75" customHeight="1" thickBot="1">
      <c r="A4" s="1698" t="s">
        <v>266</v>
      </c>
      <c r="B4" s="1813" t="s">
        <v>222</v>
      </c>
      <c r="C4" s="1814"/>
      <c r="D4" s="1858"/>
      <c r="E4" s="1755" t="s">
        <v>249</v>
      </c>
      <c r="F4" s="1755"/>
      <c r="G4" s="1756"/>
    </row>
    <row r="5" spans="1:7" ht="33.75" customHeight="1" thickBot="1">
      <c r="A5" s="1697"/>
      <c r="B5" s="592" t="s">
        <v>163</v>
      </c>
      <c r="C5" s="235" t="s">
        <v>1</v>
      </c>
      <c r="D5" s="960" t="s">
        <v>2</v>
      </c>
      <c r="E5" s="234" t="s">
        <v>163</v>
      </c>
      <c r="F5" s="235" t="s">
        <v>1</v>
      </c>
      <c r="G5" s="475" t="s">
        <v>2</v>
      </c>
    </row>
    <row r="6" spans="1:7" ht="32.25" customHeight="1">
      <c r="A6" s="1704" t="s">
        <v>267</v>
      </c>
      <c r="B6" s="157">
        <v>0</v>
      </c>
      <c r="C6" s="159">
        <v>1</v>
      </c>
      <c r="D6" s="961">
        <f>B6+C6</f>
        <v>1</v>
      </c>
      <c r="E6" s="915">
        <v>0</v>
      </c>
      <c r="F6" s="159">
        <v>0</v>
      </c>
      <c r="G6" s="962">
        <v>0</v>
      </c>
    </row>
    <row r="7" spans="1:7" ht="32.25" customHeight="1">
      <c r="A7" s="1704" t="s">
        <v>268</v>
      </c>
      <c r="B7" s="157">
        <v>0</v>
      </c>
      <c r="C7" s="159">
        <v>0</v>
      </c>
      <c r="D7" s="961">
        <f>B7+C7</f>
        <v>0</v>
      </c>
      <c r="E7" s="915">
        <v>0</v>
      </c>
      <c r="F7" s="159">
        <v>0</v>
      </c>
      <c r="G7" s="912">
        <v>0</v>
      </c>
    </row>
    <row r="8" spans="1:7" ht="32.25" customHeight="1">
      <c r="A8" s="963" t="s">
        <v>269</v>
      </c>
      <c r="B8" s="157">
        <v>3</v>
      </c>
      <c r="C8" s="159">
        <v>0</v>
      </c>
      <c r="D8" s="961">
        <f t="shared" ref="D8:D23" si="0">B8+C8</f>
        <v>3</v>
      </c>
      <c r="E8" s="915">
        <v>0</v>
      </c>
      <c r="F8" s="159">
        <v>0</v>
      </c>
      <c r="G8" s="912">
        <v>0</v>
      </c>
    </row>
    <row r="9" spans="1:7" ht="32.25" customHeight="1">
      <c r="A9" s="1704" t="s">
        <v>270</v>
      </c>
      <c r="B9" s="157">
        <v>4</v>
      </c>
      <c r="C9" s="159">
        <v>2</v>
      </c>
      <c r="D9" s="961">
        <f t="shared" si="0"/>
        <v>6</v>
      </c>
      <c r="E9" s="915">
        <v>0</v>
      </c>
      <c r="F9" s="159">
        <v>0</v>
      </c>
      <c r="G9" s="912">
        <v>0</v>
      </c>
    </row>
    <row r="10" spans="1:7" ht="32.25" customHeight="1">
      <c r="A10" s="1704" t="s">
        <v>271</v>
      </c>
      <c r="B10" s="157">
        <v>7</v>
      </c>
      <c r="C10" s="159">
        <v>5</v>
      </c>
      <c r="D10" s="961">
        <f t="shared" si="0"/>
        <v>12</v>
      </c>
      <c r="E10" s="915">
        <v>0</v>
      </c>
      <c r="F10" s="159">
        <v>0</v>
      </c>
      <c r="G10" s="912">
        <v>0</v>
      </c>
    </row>
    <row r="11" spans="1:7" ht="32.25" customHeight="1">
      <c r="A11" s="1704" t="s">
        <v>272</v>
      </c>
      <c r="B11" s="157">
        <v>19</v>
      </c>
      <c r="C11" s="159">
        <v>14</v>
      </c>
      <c r="D11" s="961">
        <f t="shared" si="0"/>
        <v>33</v>
      </c>
      <c r="E11" s="915">
        <v>0</v>
      </c>
      <c r="F11" s="159">
        <v>0</v>
      </c>
      <c r="G11" s="912">
        <v>0</v>
      </c>
    </row>
    <row r="12" spans="1:7" ht="32.25" customHeight="1">
      <c r="A12" s="1704" t="s">
        <v>273</v>
      </c>
      <c r="B12" s="157">
        <v>0</v>
      </c>
      <c r="C12" s="159">
        <v>0</v>
      </c>
      <c r="D12" s="961">
        <f t="shared" si="0"/>
        <v>0</v>
      </c>
      <c r="E12" s="915">
        <v>0</v>
      </c>
      <c r="F12" s="159">
        <v>0</v>
      </c>
      <c r="G12" s="912">
        <v>0</v>
      </c>
    </row>
    <row r="13" spans="1:7" ht="32.25" customHeight="1">
      <c r="A13" s="1704" t="s">
        <v>274</v>
      </c>
      <c r="B13" s="157">
        <v>1</v>
      </c>
      <c r="C13" s="159">
        <v>1</v>
      </c>
      <c r="D13" s="961">
        <f t="shared" si="0"/>
        <v>2</v>
      </c>
      <c r="E13" s="915">
        <v>0</v>
      </c>
      <c r="F13" s="159">
        <v>0</v>
      </c>
      <c r="G13" s="912">
        <v>0</v>
      </c>
    </row>
    <row r="14" spans="1:7" ht="32.25" customHeight="1">
      <c r="A14" s="1704" t="s">
        <v>275</v>
      </c>
      <c r="B14" s="157">
        <v>0</v>
      </c>
      <c r="C14" s="159">
        <v>3</v>
      </c>
      <c r="D14" s="961">
        <f t="shared" si="0"/>
        <v>3</v>
      </c>
      <c r="E14" s="915">
        <v>0</v>
      </c>
      <c r="F14" s="159">
        <v>0</v>
      </c>
      <c r="G14" s="912">
        <v>0</v>
      </c>
    </row>
    <row r="15" spans="1:7" ht="32.25" customHeight="1">
      <c r="A15" s="1704" t="s">
        <v>276</v>
      </c>
      <c r="B15" s="157">
        <v>89</v>
      </c>
      <c r="C15" s="159">
        <v>104</v>
      </c>
      <c r="D15" s="961">
        <f t="shared" si="0"/>
        <v>193</v>
      </c>
      <c r="E15" s="915">
        <v>0</v>
      </c>
      <c r="F15" s="159">
        <v>0</v>
      </c>
      <c r="G15" s="912">
        <v>0</v>
      </c>
    </row>
    <row r="16" spans="1:7" ht="32.25" customHeight="1">
      <c r="A16" s="1704" t="s">
        <v>277</v>
      </c>
      <c r="B16" s="157">
        <v>19</v>
      </c>
      <c r="C16" s="159">
        <v>6</v>
      </c>
      <c r="D16" s="961">
        <f t="shared" si="0"/>
        <v>25</v>
      </c>
      <c r="E16" s="915">
        <v>0</v>
      </c>
      <c r="F16" s="159">
        <v>0</v>
      </c>
      <c r="G16" s="912">
        <v>0</v>
      </c>
    </row>
    <row r="17" spans="1:7" ht="32.25" customHeight="1">
      <c r="A17" s="1704" t="s">
        <v>278</v>
      </c>
      <c r="B17" s="157">
        <v>5</v>
      </c>
      <c r="C17" s="159">
        <v>8</v>
      </c>
      <c r="D17" s="961">
        <f t="shared" si="0"/>
        <v>13</v>
      </c>
      <c r="E17" s="915">
        <v>0</v>
      </c>
      <c r="F17" s="159">
        <v>0</v>
      </c>
      <c r="G17" s="912">
        <v>0</v>
      </c>
    </row>
    <row r="18" spans="1:7" ht="32.25" customHeight="1">
      <c r="A18" s="1704" t="s">
        <v>279</v>
      </c>
      <c r="B18" s="157">
        <v>5</v>
      </c>
      <c r="C18" s="159">
        <v>1</v>
      </c>
      <c r="D18" s="961">
        <f t="shared" si="0"/>
        <v>6</v>
      </c>
      <c r="E18" s="915">
        <v>0</v>
      </c>
      <c r="F18" s="159">
        <v>0</v>
      </c>
      <c r="G18" s="912">
        <v>0</v>
      </c>
    </row>
    <row r="19" spans="1:7" ht="32.25" customHeight="1">
      <c r="A19" s="1704" t="s">
        <v>280</v>
      </c>
      <c r="B19" s="157">
        <v>61</v>
      </c>
      <c r="C19" s="159">
        <v>47</v>
      </c>
      <c r="D19" s="961">
        <f t="shared" si="0"/>
        <v>108</v>
      </c>
      <c r="E19" s="915">
        <v>0</v>
      </c>
      <c r="F19" s="159">
        <v>0</v>
      </c>
      <c r="G19" s="912">
        <v>0</v>
      </c>
    </row>
    <row r="20" spans="1:7" ht="32.25" customHeight="1">
      <c r="A20" s="1704" t="s">
        <v>281</v>
      </c>
      <c r="B20" s="157">
        <v>2</v>
      </c>
      <c r="C20" s="159">
        <v>4</v>
      </c>
      <c r="D20" s="961">
        <f t="shared" si="0"/>
        <v>6</v>
      </c>
      <c r="E20" s="915">
        <v>0</v>
      </c>
      <c r="F20" s="159">
        <v>0</v>
      </c>
      <c r="G20" s="912">
        <v>0</v>
      </c>
    </row>
    <row r="21" spans="1:7" ht="32.25" customHeight="1">
      <c r="A21" s="1704" t="s">
        <v>282</v>
      </c>
      <c r="B21" s="157">
        <v>2</v>
      </c>
      <c r="C21" s="159">
        <v>4</v>
      </c>
      <c r="D21" s="961">
        <f t="shared" si="0"/>
        <v>6</v>
      </c>
      <c r="E21" s="915">
        <v>0</v>
      </c>
      <c r="F21" s="159">
        <v>0</v>
      </c>
      <c r="G21" s="912">
        <v>0</v>
      </c>
    </row>
    <row r="22" spans="1:7" ht="42" customHeight="1">
      <c r="A22" s="1705" t="s">
        <v>283</v>
      </c>
      <c r="B22" s="157">
        <v>29</v>
      </c>
      <c r="C22" s="159">
        <v>126</v>
      </c>
      <c r="D22" s="961">
        <f t="shared" si="0"/>
        <v>155</v>
      </c>
      <c r="E22" s="915">
        <v>0</v>
      </c>
      <c r="F22" s="159">
        <v>0</v>
      </c>
      <c r="G22" s="912">
        <v>0</v>
      </c>
    </row>
    <row r="23" spans="1:7" ht="32.25" customHeight="1" thickBot="1">
      <c r="A23" s="964" t="s">
        <v>284</v>
      </c>
      <c r="B23" s="965">
        <v>18</v>
      </c>
      <c r="C23" s="966">
        <v>31</v>
      </c>
      <c r="D23" s="961">
        <f t="shared" si="0"/>
        <v>49</v>
      </c>
      <c r="E23" s="967">
        <v>0</v>
      </c>
      <c r="F23" s="966">
        <v>0</v>
      </c>
      <c r="G23" s="968">
        <v>0</v>
      </c>
    </row>
    <row r="24" spans="1:7" ht="33.75" customHeight="1" thickTop="1" thickBot="1">
      <c r="A24" s="969" t="s">
        <v>285</v>
      </c>
      <c r="B24" s="970">
        <f>SUM(B6:B23)</f>
        <v>264</v>
      </c>
      <c r="C24" s="1512">
        <f>SUM(C6:C23)</f>
        <v>357</v>
      </c>
      <c r="D24" s="1482">
        <f>B24+C24</f>
        <v>621</v>
      </c>
      <c r="E24" s="1302">
        <v>0</v>
      </c>
      <c r="F24" s="162">
        <v>0</v>
      </c>
      <c r="G24" s="968">
        <v>0</v>
      </c>
    </row>
    <row r="25" spans="1:7" ht="20.100000000000001" customHeight="1" thickTop="1"/>
    <row r="26" spans="1:7" ht="20.100000000000001" customHeight="1"/>
    <row r="27" spans="1:7" ht="20.100000000000001" customHeight="1"/>
    <row r="28" spans="1:7" ht="20.100000000000001" customHeight="1"/>
    <row r="29" spans="1:7" ht="20.100000000000001" customHeight="1"/>
    <row r="30" spans="1:7" ht="20.100000000000001" customHeight="1"/>
    <row r="31" spans="1:7" ht="20.100000000000001" customHeight="1"/>
    <row r="32" spans="1: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sheetData>
  <mergeCells count="3">
    <mergeCell ref="A2:G2"/>
    <mergeCell ref="B4:D4"/>
    <mergeCell ref="E4:G4"/>
  </mergeCells>
  <hyperlinks>
    <hyperlink ref="A1:C1" location="CONTENTS!A1" display="Back to contents" xr:uid="{00000000-0004-0000-4700-000000000000}"/>
  </hyperlinks>
  <pageMargins left="0.59055118110236227" right="0.39370078740157483" top="0.39370078740157483" bottom="0.39370078740157483" header="0.31496062992125984" footer="0"/>
  <pageSetup paperSize="9" orientation="portrait"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92D050"/>
  </sheetPr>
  <dimension ref="A1:H31"/>
  <sheetViews>
    <sheetView zoomScaleNormal="100" workbookViewId="0"/>
  </sheetViews>
  <sheetFormatPr defaultRowHeight="12.75"/>
  <cols>
    <col min="1" max="1" width="40.42578125" customWidth="1"/>
    <col min="2" max="5" width="11.140625" customWidth="1"/>
    <col min="6" max="6" width="11.28515625" customWidth="1"/>
    <col min="7" max="9" width="10" customWidth="1"/>
  </cols>
  <sheetData>
    <row r="1" spans="1:6" ht="15.75">
      <c r="A1" s="1694" t="s">
        <v>3</v>
      </c>
      <c r="B1" s="2"/>
      <c r="C1" s="2"/>
      <c r="D1" s="2"/>
      <c r="E1" s="2"/>
      <c r="F1" s="2"/>
    </row>
    <row r="2" spans="1:6" ht="27" customHeight="1">
      <c r="A2" s="521" t="s">
        <v>595</v>
      </c>
      <c r="B2" s="1"/>
      <c r="C2" s="1"/>
      <c r="D2" s="1"/>
      <c r="E2" s="1"/>
      <c r="F2" s="1"/>
    </row>
    <row r="3" spans="1:6" ht="18" customHeight="1">
      <c r="A3" s="521" t="s">
        <v>741</v>
      </c>
      <c r="B3" s="1"/>
      <c r="C3" s="1"/>
      <c r="D3" s="1"/>
      <c r="E3" s="1"/>
      <c r="F3" s="1"/>
    </row>
    <row r="4" spans="1:6" ht="17.25" customHeight="1" thickBot="1">
      <c r="A4" s="1"/>
      <c r="B4" s="521"/>
      <c r="C4" s="521"/>
      <c r="D4" s="521"/>
      <c r="E4" s="521"/>
      <c r="F4" s="521" t="s">
        <v>296</v>
      </c>
    </row>
    <row r="5" spans="1:6" ht="23.25" customHeight="1" thickBot="1">
      <c r="A5" s="971"/>
      <c r="B5" s="972" t="s">
        <v>53</v>
      </c>
      <c r="C5" s="972" t="s">
        <v>480</v>
      </c>
      <c r="D5" s="972" t="s">
        <v>621</v>
      </c>
      <c r="E5" s="972" t="s">
        <v>686</v>
      </c>
      <c r="F5" s="973" t="s">
        <v>684</v>
      </c>
    </row>
    <row r="6" spans="1:6" ht="22.5" customHeight="1">
      <c r="A6" s="974" t="s">
        <v>286</v>
      </c>
      <c r="B6" s="179"/>
      <c r="C6" s="179"/>
      <c r="D6" s="179"/>
      <c r="E6" s="1719"/>
      <c r="F6" s="1453"/>
    </row>
    <row r="7" spans="1:6" ht="27" customHeight="1">
      <c r="A7" s="936" t="s">
        <v>888</v>
      </c>
      <c r="B7" s="975">
        <v>19309</v>
      </c>
      <c r="C7" s="975">
        <v>22029</v>
      </c>
      <c r="D7" s="975">
        <v>23068.7</v>
      </c>
      <c r="E7" s="975">
        <v>31329.599999999999</v>
      </c>
      <c r="F7" s="976">
        <v>35695.1</v>
      </c>
    </row>
    <row r="8" spans="1:6" ht="27" customHeight="1">
      <c r="A8" s="936" t="s">
        <v>287</v>
      </c>
      <c r="B8" s="975">
        <v>3710</v>
      </c>
      <c r="C8" s="975">
        <v>4069.43</v>
      </c>
      <c r="D8" s="975">
        <v>4820.5</v>
      </c>
      <c r="E8" s="975">
        <v>4917.1000000000004</v>
      </c>
      <c r="F8" s="976">
        <v>1297.0899999999999</v>
      </c>
    </row>
    <row r="9" spans="1:6" ht="27" customHeight="1">
      <c r="A9" s="936" t="s">
        <v>288</v>
      </c>
      <c r="B9" s="975">
        <v>9697</v>
      </c>
      <c r="C9" s="975">
        <v>3844.57</v>
      </c>
      <c r="D9" s="975">
        <v>6667.4</v>
      </c>
      <c r="E9" s="975">
        <v>8067.1</v>
      </c>
      <c r="F9" s="976">
        <v>13687.9</v>
      </c>
    </row>
    <row r="10" spans="1:6" ht="27" customHeight="1" thickBot="1">
      <c r="A10" s="936" t="s">
        <v>289</v>
      </c>
      <c r="B10" s="975">
        <v>186</v>
      </c>
      <c r="C10" s="975">
        <v>265.13</v>
      </c>
      <c r="D10" s="975">
        <v>243.4</v>
      </c>
      <c r="E10" s="975">
        <v>239.4</v>
      </c>
      <c r="F10" s="976">
        <v>131.4</v>
      </c>
    </row>
    <row r="11" spans="1:6" ht="27" customHeight="1" thickBot="1">
      <c r="A11" s="977" t="s">
        <v>290</v>
      </c>
      <c r="B11" s="978">
        <v>32902</v>
      </c>
      <c r="C11" s="978">
        <v>30208.1</v>
      </c>
      <c r="D11" s="978">
        <v>34800</v>
      </c>
      <c r="E11" s="978">
        <v>44553.2</v>
      </c>
      <c r="F11" s="979">
        <v>50811.49</v>
      </c>
    </row>
    <row r="12" spans="1:6" ht="21" customHeight="1">
      <c r="A12" s="974" t="s">
        <v>291</v>
      </c>
      <c r="B12" s="980"/>
      <c r="C12" s="980"/>
      <c r="D12" s="980"/>
      <c r="E12" s="980"/>
      <c r="F12" s="981"/>
    </row>
    <row r="13" spans="1:6" ht="27" customHeight="1">
      <c r="A13" s="936" t="s">
        <v>671</v>
      </c>
      <c r="B13" s="975">
        <v>19222</v>
      </c>
      <c r="C13" s="975">
        <v>20951.490000000002</v>
      </c>
      <c r="D13" s="975">
        <v>22816.799999999999</v>
      </c>
      <c r="E13" s="975">
        <v>30284.5</v>
      </c>
      <c r="F13" s="976">
        <v>35734.300000000003</v>
      </c>
    </row>
    <row r="14" spans="1:6" ht="27" customHeight="1">
      <c r="A14" s="936" t="s">
        <v>292</v>
      </c>
      <c r="B14" s="975">
        <v>2674</v>
      </c>
      <c r="C14" s="975">
        <v>2887.07</v>
      </c>
      <c r="D14" s="975">
        <v>3185.8</v>
      </c>
      <c r="E14" s="975">
        <v>3627.4</v>
      </c>
      <c r="F14" s="976">
        <v>3744.2</v>
      </c>
    </row>
    <row r="15" spans="1:6" ht="27" customHeight="1" thickBot="1">
      <c r="A15" s="982" t="s">
        <v>293</v>
      </c>
      <c r="B15" s="983">
        <v>320</v>
      </c>
      <c r="C15" s="983">
        <v>314.61</v>
      </c>
      <c r="D15" s="983">
        <v>331.1</v>
      </c>
      <c r="E15" s="983">
        <v>341.8</v>
      </c>
      <c r="F15" s="984">
        <v>174.3</v>
      </c>
    </row>
    <row r="16" spans="1:6" ht="27" customHeight="1" thickBot="1">
      <c r="A16" s="985" t="s">
        <v>294</v>
      </c>
      <c r="B16" s="986">
        <v>22216</v>
      </c>
      <c r="C16" s="986">
        <v>24153.200000000001</v>
      </c>
      <c r="D16" s="986">
        <v>26333.7</v>
      </c>
      <c r="E16" s="986">
        <v>34253.699999999997</v>
      </c>
      <c r="F16" s="987">
        <v>39652.800000000003</v>
      </c>
    </row>
    <row r="17" spans="1:8" ht="27" customHeight="1" thickTop="1" thickBot="1">
      <c r="A17" s="988" t="s">
        <v>295</v>
      </c>
      <c r="B17" s="989">
        <v>10686</v>
      </c>
      <c r="C17" s="989">
        <v>6054.9</v>
      </c>
      <c r="D17" s="989">
        <v>8466.2999999999993</v>
      </c>
      <c r="E17" s="989">
        <v>10299.5</v>
      </c>
      <c r="F17" s="990">
        <v>11158.69</v>
      </c>
      <c r="H17" s="1387"/>
    </row>
    <row r="18" spans="1:8" s="471" customFormat="1" ht="24" customHeight="1" thickTop="1">
      <c r="A18" s="223" t="s">
        <v>70</v>
      </c>
      <c r="B18" s="1"/>
      <c r="C18" s="1"/>
      <c r="D18" s="1"/>
      <c r="E18" s="1"/>
      <c r="F18" s="1"/>
      <c r="H18" s="223"/>
    </row>
    <row r="19" spans="1:8" s="471" customFormat="1" ht="18" customHeight="1">
      <c r="A19" s="223" t="s">
        <v>889</v>
      </c>
      <c r="B19" s="1"/>
      <c r="C19" s="1"/>
      <c r="D19" s="1"/>
      <c r="E19" s="1"/>
      <c r="F19" s="1"/>
    </row>
    <row r="20" spans="1:8" ht="36.75" customHeight="1">
      <c r="A20" s="154" t="s">
        <v>643</v>
      </c>
      <c r="B20" s="154"/>
      <c r="C20" s="154"/>
      <c r="D20" s="154"/>
      <c r="E20" s="154"/>
      <c r="F20" s="154"/>
    </row>
    <row r="21" spans="1:8" ht="21" customHeight="1" thickBot="1">
      <c r="A21" s="154" t="s">
        <v>742</v>
      </c>
      <c r="B21" s="991"/>
      <c r="C21" s="991"/>
      <c r="D21" s="991"/>
      <c r="E21" s="991"/>
      <c r="F21" s="991" t="s">
        <v>296</v>
      </c>
    </row>
    <row r="22" spans="1:8" ht="27" customHeight="1" thickBot="1">
      <c r="A22" s="985"/>
      <c r="B22" s="972" t="s">
        <v>53</v>
      </c>
      <c r="C22" s="972" t="s">
        <v>480</v>
      </c>
      <c r="D22" s="972" t="s">
        <v>621</v>
      </c>
      <c r="E22" s="972" t="s">
        <v>686</v>
      </c>
      <c r="F22" s="973" t="s">
        <v>684</v>
      </c>
    </row>
    <row r="23" spans="1:8" ht="23.25" customHeight="1">
      <c r="A23" s="974" t="s">
        <v>297</v>
      </c>
      <c r="B23" s="179"/>
      <c r="C23" s="179"/>
      <c r="D23" s="179"/>
      <c r="E23" s="179"/>
      <c r="F23" s="180"/>
    </row>
    <row r="24" spans="1:8" ht="27" customHeight="1">
      <c r="A24" s="936" t="s">
        <v>298</v>
      </c>
      <c r="B24" s="975">
        <v>1109</v>
      </c>
      <c r="C24" s="975">
        <v>1071.98</v>
      </c>
      <c r="D24" s="975">
        <v>1044.5</v>
      </c>
      <c r="E24" s="975">
        <v>1016.1</v>
      </c>
      <c r="F24" s="976">
        <v>1003.9</v>
      </c>
    </row>
    <row r="25" spans="1:8" ht="27" customHeight="1">
      <c r="A25" s="936" t="s">
        <v>299</v>
      </c>
      <c r="B25" s="975">
        <v>109012</v>
      </c>
      <c r="C25" s="975">
        <v>117680.47</v>
      </c>
      <c r="D25" s="975">
        <v>124602.1</v>
      </c>
      <c r="E25" s="975">
        <v>124599.4</v>
      </c>
      <c r="F25" s="976">
        <v>140193.20000000001</v>
      </c>
    </row>
    <row r="26" spans="1:8" ht="27" customHeight="1" thickBot="1">
      <c r="A26" s="936" t="s">
        <v>300</v>
      </c>
      <c r="B26" s="975">
        <v>1744</v>
      </c>
      <c r="C26" s="975">
        <v>3047.88</v>
      </c>
      <c r="D26" s="975">
        <v>4334.3</v>
      </c>
      <c r="E26" s="975">
        <v>15283.8</v>
      </c>
      <c r="F26" s="976">
        <v>10737.18</v>
      </c>
    </row>
    <row r="27" spans="1:8" ht="27" customHeight="1" thickBot="1">
      <c r="A27" s="977" t="s">
        <v>301</v>
      </c>
      <c r="B27" s="992">
        <v>111865</v>
      </c>
      <c r="C27" s="992">
        <v>121800.4</v>
      </c>
      <c r="D27" s="992">
        <v>129980.9</v>
      </c>
      <c r="E27" s="992">
        <v>140899.29999999999</v>
      </c>
      <c r="F27" s="993">
        <v>151934.29999999999</v>
      </c>
    </row>
    <row r="28" spans="1:8" ht="27" customHeight="1" thickBot="1">
      <c r="A28" s="974" t="s">
        <v>302</v>
      </c>
      <c r="B28" s="994">
        <v>173</v>
      </c>
      <c r="C28" s="994">
        <v>643.08000000000004</v>
      </c>
      <c r="D28" s="994">
        <v>186.1</v>
      </c>
      <c r="E28" s="994">
        <v>298.7</v>
      </c>
      <c r="F28" s="995">
        <v>200</v>
      </c>
    </row>
    <row r="29" spans="1:8" ht="27" customHeight="1" thickTop="1" thickBot="1">
      <c r="A29" s="988" t="s">
        <v>303</v>
      </c>
      <c r="B29" s="996">
        <v>111692</v>
      </c>
      <c r="C29" s="996">
        <v>121157.3</v>
      </c>
      <c r="D29" s="996">
        <v>129794.8</v>
      </c>
      <c r="E29" s="996">
        <v>140600.6</v>
      </c>
      <c r="F29" s="997">
        <v>151734.28</v>
      </c>
    </row>
    <row r="30" spans="1:8" s="471" customFormat="1" ht="18.75" thickTop="1">
      <c r="A30" s="223" t="s">
        <v>70</v>
      </c>
      <c r="B30" s="1"/>
      <c r="C30" s="1"/>
      <c r="D30" s="1"/>
      <c r="E30" s="1"/>
      <c r="F30" s="1"/>
    </row>
    <row r="31" spans="1:8" ht="15.75">
      <c r="A31" s="2"/>
      <c r="B31" s="998"/>
      <c r="C31" s="998"/>
      <c r="D31" s="998"/>
      <c r="E31" s="998"/>
      <c r="F31" s="998"/>
    </row>
  </sheetData>
  <hyperlinks>
    <hyperlink ref="A1" location="CONTENTS!A1" display="Back to contents" xr:uid="{00000000-0004-0000-4800-000000000000}"/>
  </hyperlinks>
  <pageMargins left="0.4" right="0.4" top="0.4" bottom="0.72" header="0.25" footer="0.48"/>
  <pageSetup paperSize="9" orientation="portrait"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92D050"/>
  </sheetPr>
  <dimension ref="A1:R16"/>
  <sheetViews>
    <sheetView zoomScaleNormal="100" workbookViewId="0">
      <selection sqref="A1:B1"/>
    </sheetView>
  </sheetViews>
  <sheetFormatPr defaultRowHeight="15.75"/>
  <cols>
    <col min="1" max="1" width="4.28515625" style="2" customWidth="1"/>
    <col min="2" max="2" width="43" style="2" customWidth="1"/>
    <col min="3" max="3" width="9.42578125" style="2" customWidth="1"/>
    <col min="4" max="6" width="8.42578125" style="2" customWidth="1"/>
    <col min="7" max="7" width="9.28515625" style="2" customWidth="1"/>
    <col min="8" max="8" width="9.5703125" style="2" bestFit="1" customWidth="1"/>
    <col min="9" max="12" width="9.7109375" style="2" customWidth="1"/>
    <col min="13" max="16384" width="9.140625" style="2"/>
  </cols>
  <sheetData>
    <row r="1" spans="1:18">
      <c r="A1" s="1734" t="s">
        <v>3</v>
      </c>
      <c r="B1" s="1734"/>
    </row>
    <row r="2" spans="1:18" s="479" customFormat="1" ht="52.15" customHeight="1" thickBot="1">
      <c r="A2" s="1768"/>
      <c r="B2" s="999" t="s">
        <v>743</v>
      </c>
      <c r="C2" s="172"/>
      <c r="D2" s="172"/>
      <c r="E2" s="172"/>
      <c r="F2" s="172"/>
      <c r="G2" s="172"/>
      <c r="H2" s="172"/>
      <c r="I2" s="172"/>
      <c r="J2" s="172"/>
      <c r="K2" s="471"/>
      <c r="L2" s="471"/>
      <c r="M2"/>
    </row>
    <row r="3" spans="1:18" ht="51" customHeight="1" thickBot="1">
      <c r="A3" s="1768"/>
      <c r="B3" s="1000"/>
      <c r="C3" s="1002">
        <v>2011</v>
      </c>
      <c r="D3" s="1003">
        <v>2012</v>
      </c>
      <c r="E3" s="1003">
        <v>2013</v>
      </c>
      <c r="F3" s="1003">
        <v>2014</v>
      </c>
      <c r="G3" s="1003" t="s">
        <v>52</v>
      </c>
      <c r="H3" s="1003" t="s">
        <v>53</v>
      </c>
      <c r="I3" s="1003" t="s">
        <v>54</v>
      </c>
      <c r="J3" s="1003" t="s">
        <v>621</v>
      </c>
      <c r="K3" s="1003" t="s">
        <v>686</v>
      </c>
      <c r="L3" s="1004" t="s">
        <v>684</v>
      </c>
    </row>
    <row r="4" spans="1:18" ht="65.099999999999994" customHeight="1">
      <c r="A4" s="1768"/>
      <c r="B4" s="1005" t="s">
        <v>304</v>
      </c>
      <c r="C4" s="1007">
        <v>19.5</v>
      </c>
      <c r="D4" s="1006">
        <v>20</v>
      </c>
      <c r="E4" s="1006">
        <v>19.899999999999999</v>
      </c>
      <c r="F4" s="1006">
        <v>19.965</v>
      </c>
      <c r="G4" s="1008">
        <v>20.666</v>
      </c>
      <c r="H4" s="1008">
        <v>21.28</v>
      </c>
      <c r="I4" s="1008">
        <v>23.981999999999999</v>
      </c>
      <c r="J4" s="1008">
        <v>23.8</v>
      </c>
      <c r="K4" s="1008">
        <v>24.2</v>
      </c>
      <c r="L4" s="1009">
        <v>21.5</v>
      </c>
    </row>
    <row r="5" spans="1:18" ht="65.099999999999994" customHeight="1">
      <c r="A5" s="1768"/>
      <c r="B5" s="1010" t="s">
        <v>305</v>
      </c>
      <c r="C5" s="1012">
        <v>2317.8000000000002</v>
      </c>
      <c r="D5" s="1011">
        <v>2477.6999999999998</v>
      </c>
      <c r="E5" s="1011">
        <v>2696.5</v>
      </c>
      <c r="F5" s="1011">
        <v>3012.1379999999999</v>
      </c>
      <c r="G5" s="1011">
        <v>3373.837</v>
      </c>
      <c r="H5" s="1011">
        <v>3642.029</v>
      </c>
      <c r="I5" s="1011">
        <v>3628.9359669999999</v>
      </c>
      <c r="J5" s="1011">
        <v>4237.2</v>
      </c>
      <c r="K5" s="1011">
        <v>4550.2</v>
      </c>
      <c r="L5" s="1013" t="s">
        <v>865</v>
      </c>
    </row>
    <row r="6" spans="1:18" ht="65.099999999999994" customHeight="1">
      <c r="A6" s="1768"/>
      <c r="B6" s="1014" t="s">
        <v>306</v>
      </c>
      <c r="C6" s="1007">
        <v>5.2</v>
      </c>
      <c r="D6" s="1006">
        <v>4.7</v>
      </c>
      <c r="E6" s="1006">
        <v>5.5</v>
      </c>
      <c r="F6" s="1006">
        <v>6.4219999999999997</v>
      </c>
      <c r="G6" s="1006">
        <v>5.6849999999999996</v>
      </c>
      <c r="H6" s="1006">
        <v>6.3537059999999999</v>
      </c>
      <c r="I6" s="1006">
        <v>1.1646350000000001</v>
      </c>
      <c r="J6" s="1006">
        <v>1.5</v>
      </c>
      <c r="K6" s="1006">
        <v>9.5</v>
      </c>
      <c r="L6" s="1301" t="s">
        <v>878</v>
      </c>
    </row>
    <row r="7" spans="1:18" ht="65.099999999999994" customHeight="1">
      <c r="A7" s="1768"/>
      <c r="B7" s="1010" t="s">
        <v>307</v>
      </c>
      <c r="C7" s="1015">
        <v>74141.999999999985</v>
      </c>
      <c r="D7" s="1016">
        <v>80414.399999999994</v>
      </c>
      <c r="E7" s="1016">
        <v>87890.900000000009</v>
      </c>
      <c r="F7" s="1016">
        <v>93981.300000000017</v>
      </c>
      <c r="G7" s="1016">
        <v>100934.2</v>
      </c>
      <c r="H7" s="1016">
        <v>111692</v>
      </c>
      <c r="I7" s="1016">
        <v>121157.3</v>
      </c>
      <c r="J7" s="1454">
        <v>129794.8</v>
      </c>
      <c r="K7" s="1454">
        <v>140600.6</v>
      </c>
      <c r="L7" s="1301">
        <v>151734.29999999999</v>
      </c>
      <c r="M7"/>
      <c r="N7"/>
    </row>
    <row r="8" spans="1:18" ht="65.099999999999994" customHeight="1" thickBot="1">
      <c r="A8" s="1768"/>
      <c r="B8" s="1017" t="s">
        <v>890</v>
      </c>
      <c r="C8" s="1019">
        <v>307.39999999999998</v>
      </c>
      <c r="D8" s="1018">
        <v>311.39999999999998</v>
      </c>
      <c r="E8" s="1018">
        <v>318.7</v>
      </c>
      <c r="F8" s="1018">
        <v>328.56700000000001</v>
      </c>
      <c r="G8" s="1018">
        <v>344.71499999999997</v>
      </c>
      <c r="H8" s="1018">
        <v>352.726</v>
      </c>
      <c r="I8" s="1018">
        <v>380.91899999999998</v>
      </c>
      <c r="J8" s="1018">
        <v>379.8</v>
      </c>
      <c r="K8" s="1018">
        <v>379.8</v>
      </c>
      <c r="L8" s="1020">
        <v>318.3</v>
      </c>
    </row>
    <row r="9" spans="1:18" s="1" customFormat="1" ht="22.15" customHeight="1">
      <c r="A9" s="1768"/>
      <c r="B9" s="1" t="s">
        <v>308</v>
      </c>
    </row>
    <row r="10" spans="1:18" s="1" customFormat="1" ht="22.15" customHeight="1">
      <c r="A10" s="1768"/>
      <c r="B10" s="1021" t="s">
        <v>309</v>
      </c>
    </row>
    <row r="11" spans="1:18" s="1" customFormat="1" ht="36" customHeight="1">
      <c r="A11" s="1768"/>
      <c r="B11" s="1859" t="s">
        <v>866</v>
      </c>
      <c r="C11" s="1859"/>
      <c r="D11" s="1859"/>
      <c r="E11" s="1859"/>
      <c r="F11" s="1859"/>
      <c r="G11" s="1859"/>
      <c r="H11" s="1859"/>
      <c r="I11" s="1859"/>
      <c r="J11" s="1859"/>
      <c r="K11" s="1859"/>
      <c r="L11" s="1859"/>
      <c r="M11" s="1720"/>
      <c r="N11" s="1720"/>
      <c r="O11" s="1720"/>
      <c r="P11" s="1720"/>
      <c r="Q11" s="1720"/>
      <c r="R11" s="1720"/>
    </row>
    <row r="12" spans="1:18" s="1" customFormat="1" ht="22.15" customHeight="1">
      <c r="A12" s="1768"/>
      <c r="B12" s="225" t="s">
        <v>867</v>
      </c>
    </row>
    <row r="13" spans="1:18">
      <c r="A13" s="1696"/>
    </row>
    <row r="14" spans="1:18">
      <c r="A14" s="1696"/>
    </row>
    <row r="15" spans="1:18">
      <c r="A15" s="1696"/>
    </row>
    <row r="16" spans="1:18">
      <c r="A16" s="1696"/>
    </row>
  </sheetData>
  <mergeCells count="3">
    <mergeCell ref="A1:B1"/>
    <mergeCell ref="A2:A12"/>
    <mergeCell ref="B11:L11"/>
  </mergeCells>
  <hyperlinks>
    <hyperlink ref="A1:B1" location="CONTENTS!A1" display="Back to contents" xr:uid="{00000000-0004-0000-4900-000000000000}"/>
  </hyperlinks>
  <pageMargins left="0.38" right="0.31" top="0.4" bottom="0.4" header="0.45" footer="0.39"/>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92D050"/>
  </sheetPr>
  <dimension ref="A1:L41"/>
  <sheetViews>
    <sheetView zoomScaleNormal="100" workbookViewId="0">
      <selection sqref="A1:B1"/>
    </sheetView>
  </sheetViews>
  <sheetFormatPr defaultColWidth="10" defaultRowHeight="15.75"/>
  <cols>
    <col min="1" max="1" width="17.5703125" style="2" customWidth="1"/>
    <col min="2" max="6" width="13.28515625" style="2" customWidth="1"/>
    <col min="7" max="7" width="10" style="2"/>
    <col min="11" max="11" width="12.140625" customWidth="1"/>
    <col min="13" max="16384" width="10" style="2"/>
  </cols>
  <sheetData>
    <row r="1" spans="1:12">
      <c r="A1" s="1694" t="s">
        <v>3</v>
      </c>
    </row>
    <row r="2" spans="1:12" ht="21" customHeight="1">
      <c r="A2" s="154" t="s">
        <v>596</v>
      </c>
      <c r="B2" s="1"/>
      <c r="C2" s="1"/>
      <c r="D2" s="1"/>
      <c r="E2" s="1"/>
      <c r="F2" s="1"/>
    </row>
    <row r="3" spans="1:12" s="479" customFormat="1" ht="19.5" customHeight="1" thickBot="1">
      <c r="A3" s="13" t="s">
        <v>744</v>
      </c>
      <c r="B3" s="172"/>
      <c r="C3" s="172"/>
      <c r="D3" s="172"/>
      <c r="E3" s="172"/>
      <c r="F3" s="172"/>
      <c r="H3"/>
      <c r="I3"/>
      <c r="J3"/>
      <c r="K3"/>
      <c r="L3"/>
    </row>
    <row r="4" spans="1:12" ht="31.5" customHeight="1" thickBot="1">
      <c r="A4" s="1022" t="s">
        <v>310</v>
      </c>
      <c r="B4" s="1023" t="s">
        <v>53</v>
      </c>
      <c r="C4" s="1023" t="s">
        <v>480</v>
      </c>
      <c r="D4" s="1023" t="s">
        <v>621</v>
      </c>
      <c r="E4" s="1023" t="s">
        <v>686</v>
      </c>
      <c r="F4" s="1024" t="s">
        <v>684</v>
      </c>
    </row>
    <row r="5" spans="1:12" s="3" customFormat="1" ht="22.9" customHeight="1" thickBot="1">
      <c r="A5" s="1025" t="s">
        <v>0</v>
      </c>
      <c r="B5" s="1026"/>
      <c r="C5" s="1026"/>
      <c r="D5" s="1026"/>
      <c r="E5" s="1026"/>
      <c r="F5" s="1026"/>
      <c r="H5"/>
      <c r="I5"/>
      <c r="J5"/>
      <c r="K5"/>
      <c r="L5"/>
    </row>
    <row r="6" spans="1:12" ht="17.100000000000001" customHeight="1">
      <c r="A6" s="1027" t="s">
        <v>311</v>
      </c>
      <c r="B6" s="1028">
        <v>2731</v>
      </c>
      <c r="C6" s="1028">
        <v>3222</v>
      </c>
      <c r="D6" s="1028">
        <v>3302</v>
      </c>
      <c r="E6" s="1028">
        <v>2569</v>
      </c>
      <c r="F6" s="1029">
        <v>1745</v>
      </c>
    </row>
    <row r="7" spans="1:12" ht="17.100000000000001" customHeight="1">
      <c r="A7" s="1030" t="s">
        <v>6</v>
      </c>
      <c r="B7" s="1031">
        <v>23857</v>
      </c>
      <c r="C7" s="1031">
        <v>25157</v>
      </c>
      <c r="D7" s="1031">
        <v>25126</v>
      </c>
      <c r="E7" s="1031">
        <v>23720</v>
      </c>
      <c r="F7" s="1032">
        <v>19760</v>
      </c>
    </row>
    <row r="8" spans="1:12" ht="17.100000000000001" customHeight="1">
      <c r="A8" s="1030" t="s">
        <v>7</v>
      </c>
      <c r="B8" s="1031">
        <v>37378</v>
      </c>
      <c r="C8" s="1031">
        <v>40403</v>
      </c>
      <c r="D8" s="1031">
        <v>40040</v>
      </c>
      <c r="E8" s="1031">
        <v>39333</v>
      </c>
      <c r="F8" s="1032">
        <v>36093</v>
      </c>
      <c r="G8"/>
    </row>
    <row r="9" spans="1:12" ht="17.100000000000001" customHeight="1">
      <c r="A9" s="1030" t="s">
        <v>8</v>
      </c>
      <c r="B9" s="1031">
        <v>33925</v>
      </c>
      <c r="C9" s="1031">
        <v>37825</v>
      </c>
      <c r="D9" s="1031">
        <v>37765</v>
      </c>
      <c r="E9" s="1031">
        <v>39228</v>
      </c>
      <c r="F9" s="1032">
        <v>38022</v>
      </c>
    </row>
    <row r="10" spans="1:12" ht="17.100000000000001" customHeight="1">
      <c r="A10" s="1030" t="s">
        <v>9</v>
      </c>
      <c r="B10" s="1031">
        <v>34827</v>
      </c>
      <c r="C10" s="1031">
        <v>36527</v>
      </c>
      <c r="D10" s="1031">
        <v>35841</v>
      </c>
      <c r="E10" s="1031">
        <v>35459</v>
      </c>
      <c r="F10" s="1032">
        <v>32986</v>
      </c>
    </row>
    <row r="11" spans="1:12" ht="17.100000000000001" customHeight="1">
      <c r="A11" s="1030" t="s">
        <v>10</v>
      </c>
      <c r="B11" s="1031">
        <v>28475</v>
      </c>
      <c r="C11" s="1031">
        <v>31390</v>
      </c>
      <c r="D11" s="1031">
        <v>32146</v>
      </c>
      <c r="E11" s="1031">
        <v>33724</v>
      </c>
      <c r="F11" s="1032">
        <v>33280</v>
      </c>
    </row>
    <row r="12" spans="1:12" ht="17.100000000000001" customHeight="1">
      <c r="A12" s="1030" t="s">
        <v>11</v>
      </c>
      <c r="B12" s="1031">
        <v>25719</v>
      </c>
      <c r="C12" s="1031">
        <v>25958</v>
      </c>
      <c r="D12" s="1031">
        <v>26083</v>
      </c>
      <c r="E12" s="1031">
        <v>26407</v>
      </c>
      <c r="F12" s="1032">
        <v>26456</v>
      </c>
    </row>
    <row r="13" spans="1:12" ht="17.100000000000001" customHeight="1">
      <c r="A13" s="1030" t="s">
        <v>12</v>
      </c>
      <c r="B13" s="1031">
        <v>27260</v>
      </c>
      <c r="C13" s="1031">
        <v>27471</v>
      </c>
      <c r="D13" s="1031">
        <v>26669</v>
      </c>
      <c r="E13" s="1031">
        <v>26025</v>
      </c>
      <c r="F13" s="1032">
        <v>24753</v>
      </c>
    </row>
    <row r="14" spans="1:12" ht="17.100000000000001" customHeight="1">
      <c r="A14" s="1030" t="s">
        <v>13</v>
      </c>
      <c r="B14" s="1031">
        <v>23419</v>
      </c>
      <c r="C14" s="1031">
        <v>24618</v>
      </c>
      <c r="D14" s="1031">
        <v>25042</v>
      </c>
      <c r="E14" s="1031">
        <v>25373</v>
      </c>
      <c r="F14" s="1032">
        <v>25140</v>
      </c>
    </row>
    <row r="15" spans="1:12" ht="17.100000000000001" customHeight="1" thickBot="1">
      <c r="A15" s="1033" t="s">
        <v>312</v>
      </c>
      <c r="B15" s="1034">
        <v>17364</v>
      </c>
      <c r="C15" s="1034">
        <v>18884</v>
      </c>
      <c r="D15" s="1034">
        <v>19049</v>
      </c>
      <c r="E15" s="1034">
        <v>19341</v>
      </c>
      <c r="F15" s="1035">
        <v>19525</v>
      </c>
    </row>
    <row r="16" spans="1:12" ht="22.5" customHeight="1" thickBot="1">
      <c r="A16" s="723" t="s">
        <v>102</v>
      </c>
      <c r="B16" s="1036">
        <v>254955</v>
      </c>
      <c r="C16" s="1036">
        <v>271455</v>
      </c>
      <c r="D16" s="1036">
        <v>271063</v>
      </c>
      <c r="E16" s="1036">
        <v>271179</v>
      </c>
      <c r="F16" s="1037">
        <f>SUM(F6:F15)</f>
        <v>257760</v>
      </c>
    </row>
    <row r="17" spans="1:12" s="3" customFormat="1" ht="25.9" customHeight="1" thickBot="1">
      <c r="A17" s="1025" t="s">
        <v>1</v>
      </c>
      <c r="B17" s="1026"/>
      <c r="C17" s="1026"/>
      <c r="D17" s="1026"/>
      <c r="E17" s="1026"/>
      <c r="F17" s="1026"/>
      <c r="H17"/>
      <c r="I17"/>
      <c r="J17"/>
      <c r="K17"/>
      <c r="L17"/>
    </row>
    <row r="18" spans="1:12" ht="17.100000000000001" customHeight="1">
      <c r="A18" s="1027" t="s">
        <v>311</v>
      </c>
      <c r="B18" s="1028">
        <v>1891</v>
      </c>
      <c r="C18" s="1028">
        <v>2172</v>
      </c>
      <c r="D18" s="1028">
        <v>2281</v>
      </c>
      <c r="E18" s="1028">
        <v>1985</v>
      </c>
      <c r="F18" s="1029">
        <v>1206</v>
      </c>
    </row>
    <row r="19" spans="1:12" ht="17.100000000000001" customHeight="1">
      <c r="A19" s="1030" t="s">
        <v>6</v>
      </c>
      <c r="B19" s="1031">
        <v>18918</v>
      </c>
      <c r="C19" s="1031">
        <v>20185</v>
      </c>
      <c r="D19" s="1031">
        <v>20823</v>
      </c>
      <c r="E19" s="1031">
        <v>19723</v>
      </c>
      <c r="F19" s="1032">
        <v>17102</v>
      </c>
    </row>
    <row r="20" spans="1:12" ht="17.100000000000001" customHeight="1">
      <c r="A20" s="1030" t="s">
        <v>7</v>
      </c>
      <c r="B20" s="1031">
        <v>29102</v>
      </c>
      <c r="C20" s="1031">
        <v>31624</v>
      </c>
      <c r="D20" s="1031">
        <v>31951</v>
      </c>
      <c r="E20" s="1031">
        <v>31148</v>
      </c>
      <c r="F20" s="1032">
        <v>29666</v>
      </c>
    </row>
    <row r="21" spans="1:12" ht="17.100000000000001" customHeight="1">
      <c r="A21" s="1030" t="s">
        <v>8</v>
      </c>
      <c r="B21" s="1031">
        <v>24629</v>
      </c>
      <c r="C21" s="1031">
        <v>27934</v>
      </c>
      <c r="D21" s="1031">
        <v>27779</v>
      </c>
      <c r="E21" s="1031">
        <v>28873</v>
      </c>
      <c r="F21" s="1032">
        <v>29292</v>
      </c>
    </row>
    <row r="22" spans="1:12" ht="17.100000000000001" customHeight="1">
      <c r="A22" s="1030" t="s">
        <v>9</v>
      </c>
      <c r="B22" s="1031">
        <v>24831</v>
      </c>
      <c r="C22" s="1031">
        <v>26838</v>
      </c>
      <c r="D22" s="1031">
        <v>25839</v>
      </c>
      <c r="E22" s="1031">
        <v>25306</v>
      </c>
      <c r="F22" s="1032">
        <v>24337</v>
      </c>
    </row>
    <row r="23" spans="1:12" ht="17.100000000000001" customHeight="1">
      <c r="A23" s="1030" t="s">
        <v>10</v>
      </c>
      <c r="B23" s="1031">
        <v>20132</v>
      </c>
      <c r="C23" s="1031">
        <v>22982</v>
      </c>
      <c r="D23" s="1031">
        <v>24048</v>
      </c>
      <c r="E23" s="1031">
        <v>25124</v>
      </c>
      <c r="F23" s="1032">
        <v>25125</v>
      </c>
    </row>
    <row r="24" spans="1:12" ht="17.100000000000001" customHeight="1">
      <c r="A24" s="1030" t="s">
        <v>11</v>
      </c>
      <c r="B24" s="1031">
        <v>16748</v>
      </c>
      <c r="C24" s="1031">
        <v>17794</v>
      </c>
      <c r="D24" s="1031">
        <v>18647</v>
      </c>
      <c r="E24" s="1031">
        <v>19312</v>
      </c>
      <c r="F24" s="1032">
        <v>19692</v>
      </c>
    </row>
    <row r="25" spans="1:12" ht="17.100000000000001" customHeight="1">
      <c r="A25" s="1030" t="s">
        <v>12</v>
      </c>
      <c r="B25" s="1031">
        <v>15679</v>
      </c>
      <c r="C25" s="1031">
        <v>17041</v>
      </c>
      <c r="D25" s="1031">
        <v>16878</v>
      </c>
      <c r="E25" s="1031">
        <v>16779</v>
      </c>
      <c r="F25" s="1032">
        <v>16319</v>
      </c>
    </row>
    <row r="26" spans="1:12" ht="17.100000000000001" customHeight="1">
      <c r="A26" s="1030" t="s">
        <v>13</v>
      </c>
      <c r="B26" s="1031">
        <v>11316</v>
      </c>
      <c r="C26" s="1031">
        <v>12739</v>
      </c>
      <c r="D26" s="1031">
        <v>13409</v>
      </c>
      <c r="E26" s="1031">
        <v>13900</v>
      </c>
      <c r="F26" s="1032">
        <v>13917</v>
      </c>
    </row>
    <row r="27" spans="1:12" ht="17.100000000000001" customHeight="1" thickBot="1">
      <c r="A27" s="1033" t="s">
        <v>312</v>
      </c>
      <c r="B27" s="1038">
        <v>7224</v>
      </c>
      <c r="C27" s="1038">
        <v>8139</v>
      </c>
      <c r="D27" s="1038">
        <v>8253</v>
      </c>
      <c r="E27" s="1038">
        <v>8518</v>
      </c>
      <c r="F27" s="1039">
        <v>8720</v>
      </c>
    </row>
    <row r="28" spans="1:12" ht="22.9" customHeight="1" thickBot="1">
      <c r="A28" s="723" t="s">
        <v>102</v>
      </c>
      <c r="B28" s="1036">
        <v>170470</v>
      </c>
      <c r="C28" s="1036">
        <v>187448</v>
      </c>
      <c r="D28" s="1036">
        <v>189908</v>
      </c>
      <c r="E28" s="1036">
        <v>190668</v>
      </c>
      <c r="F28" s="1037">
        <f>SUM(F18:F27)</f>
        <v>185376</v>
      </c>
    </row>
    <row r="29" spans="1:12" s="3" customFormat="1" ht="24.6" customHeight="1" thickBot="1">
      <c r="A29" s="1025" t="s">
        <v>2</v>
      </c>
      <c r="B29" s="1026"/>
      <c r="C29" s="1026"/>
      <c r="D29" s="1026"/>
      <c r="E29" s="1026"/>
      <c r="F29" s="1026"/>
      <c r="H29"/>
      <c r="I29"/>
      <c r="J29"/>
      <c r="K29"/>
      <c r="L29"/>
    </row>
    <row r="30" spans="1:12" ht="17.100000000000001" customHeight="1">
      <c r="A30" s="1027" t="s">
        <v>311</v>
      </c>
      <c r="B30" s="1041">
        <v>4622</v>
      </c>
      <c r="C30" s="1041">
        <v>5394</v>
      </c>
      <c r="D30" s="1041">
        <v>5583</v>
      </c>
      <c r="E30" s="1041">
        <v>4554</v>
      </c>
      <c r="F30" s="1042">
        <v>2951</v>
      </c>
    </row>
    <row r="31" spans="1:12" ht="17.100000000000001" customHeight="1">
      <c r="A31" s="1030" t="s">
        <v>6</v>
      </c>
      <c r="B31" s="1043">
        <v>42775</v>
      </c>
      <c r="C31" s="1043">
        <v>45342</v>
      </c>
      <c r="D31" s="1043">
        <v>45949</v>
      </c>
      <c r="E31" s="1043">
        <v>43443</v>
      </c>
      <c r="F31" s="1044">
        <v>36862</v>
      </c>
    </row>
    <row r="32" spans="1:12" ht="17.100000000000001" customHeight="1">
      <c r="A32" s="1030" t="s">
        <v>7</v>
      </c>
      <c r="B32" s="1043">
        <v>66480</v>
      </c>
      <c r="C32" s="1043">
        <v>72027</v>
      </c>
      <c r="D32" s="1043">
        <v>71991</v>
      </c>
      <c r="E32" s="1043">
        <v>70481</v>
      </c>
      <c r="F32" s="1044">
        <v>65759</v>
      </c>
    </row>
    <row r="33" spans="1:12" ht="17.100000000000001" customHeight="1">
      <c r="A33" s="1030" t="s">
        <v>8</v>
      </c>
      <c r="B33" s="1043">
        <v>58554</v>
      </c>
      <c r="C33" s="1043">
        <v>65759</v>
      </c>
      <c r="D33" s="1043">
        <v>65544</v>
      </c>
      <c r="E33" s="1043">
        <v>68101</v>
      </c>
      <c r="F33" s="1044">
        <v>67314</v>
      </c>
    </row>
    <row r="34" spans="1:12" ht="17.100000000000001" customHeight="1">
      <c r="A34" s="1030" t="s">
        <v>9</v>
      </c>
      <c r="B34" s="1043">
        <v>59658</v>
      </c>
      <c r="C34" s="1043">
        <v>63365</v>
      </c>
      <c r="D34" s="1043">
        <v>61680</v>
      </c>
      <c r="E34" s="1043">
        <v>60765</v>
      </c>
      <c r="F34" s="1044">
        <v>57323</v>
      </c>
    </row>
    <row r="35" spans="1:12" ht="17.100000000000001" customHeight="1">
      <c r="A35" s="1030" t="s">
        <v>10</v>
      </c>
      <c r="B35" s="1043">
        <v>48607</v>
      </c>
      <c r="C35" s="1043">
        <v>54372</v>
      </c>
      <c r="D35" s="1043">
        <v>56194</v>
      </c>
      <c r="E35" s="1043">
        <v>58848</v>
      </c>
      <c r="F35" s="1044">
        <v>58405</v>
      </c>
    </row>
    <row r="36" spans="1:12" ht="17.100000000000001" customHeight="1">
      <c r="A36" s="1030" t="s">
        <v>11</v>
      </c>
      <c r="B36" s="1043">
        <v>42467</v>
      </c>
      <c r="C36" s="1043">
        <v>43752</v>
      </c>
      <c r="D36" s="1043">
        <v>44730</v>
      </c>
      <c r="E36" s="1043">
        <v>45719</v>
      </c>
      <c r="F36" s="1044">
        <v>46148</v>
      </c>
    </row>
    <row r="37" spans="1:12" ht="17.100000000000001" customHeight="1">
      <c r="A37" s="1030" t="s">
        <v>12</v>
      </c>
      <c r="B37" s="1043">
        <v>42939</v>
      </c>
      <c r="C37" s="1043">
        <v>44512</v>
      </c>
      <c r="D37" s="1043">
        <v>43547</v>
      </c>
      <c r="E37" s="1043">
        <v>42804</v>
      </c>
      <c r="F37" s="1044">
        <v>41072</v>
      </c>
    </row>
    <row r="38" spans="1:12" ht="17.100000000000001" customHeight="1">
      <c r="A38" s="1030" t="s">
        <v>13</v>
      </c>
      <c r="B38" s="1043">
        <v>34735</v>
      </c>
      <c r="C38" s="1043">
        <v>37357</v>
      </c>
      <c r="D38" s="1043">
        <v>38451</v>
      </c>
      <c r="E38" s="1043">
        <v>39273</v>
      </c>
      <c r="F38" s="1044">
        <v>39057</v>
      </c>
    </row>
    <row r="39" spans="1:12" ht="17.100000000000001" customHeight="1" thickBot="1">
      <c r="A39" s="1033" t="s">
        <v>312</v>
      </c>
      <c r="B39" s="1045">
        <v>24588</v>
      </c>
      <c r="C39" s="1045">
        <v>27023</v>
      </c>
      <c r="D39" s="1045">
        <v>27302</v>
      </c>
      <c r="E39" s="1045">
        <v>27859</v>
      </c>
      <c r="F39" s="1046">
        <v>28245</v>
      </c>
    </row>
    <row r="40" spans="1:12" ht="22.5" customHeight="1" thickBot="1">
      <c r="A40" s="723" t="s">
        <v>102</v>
      </c>
      <c r="B40" s="1036">
        <v>425425</v>
      </c>
      <c r="C40" s="1036">
        <v>458903</v>
      </c>
      <c r="D40" s="1036">
        <v>460971</v>
      </c>
      <c r="E40" s="1036">
        <v>461847</v>
      </c>
      <c r="F40" s="1037">
        <f>SUM(F30:F39)</f>
        <v>443136</v>
      </c>
    </row>
    <row r="41" spans="1:12" s="1" customFormat="1" ht="19.5" customHeight="1">
      <c r="A41" s="1" t="s">
        <v>672</v>
      </c>
      <c r="H41" s="471"/>
      <c r="I41" s="471"/>
      <c r="J41" s="471"/>
      <c r="K41" s="471"/>
      <c r="L41" s="471"/>
    </row>
  </sheetData>
  <hyperlinks>
    <hyperlink ref="A1" location="CONTENTS!A1" display="Back to contents" xr:uid="{00000000-0004-0000-4A00-000000000000}"/>
  </hyperlinks>
  <pageMargins left="0.78740157480314965" right="0.39370078740157483" top="0.39370078740157483" bottom="0.67" header="0.35433070866141736" footer="0.43307086614173229"/>
  <pageSetup paperSize="9" orientation="portrait"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92D050"/>
  </sheetPr>
  <dimension ref="A1:N35"/>
  <sheetViews>
    <sheetView zoomScaleNormal="100" workbookViewId="0">
      <selection sqref="A1:B1"/>
    </sheetView>
  </sheetViews>
  <sheetFormatPr defaultRowHeight="12.75"/>
  <cols>
    <col min="1" max="1" width="20.42578125" customWidth="1"/>
    <col min="2" max="2" width="6" customWidth="1"/>
    <col min="3" max="3" width="7.7109375" customWidth="1"/>
    <col min="4" max="4" width="7.5703125" customWidth="1"/>
    <col min="5" max="5" width="7.7109375" customWidth="1"/>
    <col min="6" max="7" width="7.5703125" customWidth="1"/>
    <col min="8" max="8" width="7.7109375" customWidth="1"/>
    <col min="9" max="9" width="9.28515625" customWidth="1"/>
    <col min="10" max="10" width="7.5703125" customWidth="1"/>
    <col min="11" max="11" width="9.28515625" customWidth="1"/>
  </cols>
  <sheetData>
    <row r="1" spans="1:14" ht="15.75">
      <c r="A1" s="1295" t="s">
        <v>3</v>
      </c>
      <c r="B1" s="1295"/>
      <c r="C1" s="1295"/>
      <c r="D1" s="2"/>
      <c r="E1" s="2"/>
      <c r="F1" s="2"/>
      <c r="G1" s="2"/>
      <c r="H1" s="2"/>
      <c r="I1" s="2"/>
      <c r="J1" s="2"/>
      <c r="K1" s="2"/>
    </row>
    <row r="2" spans="1:14" s="471" customFormat="1" ht="18.75" customHeight="1">
      <c r="A2" s="1857" t="s">
        <v>745</v>
      </c>
      <c r="B2" s="1857"/>
      <c r="C2" s="1857"/>
      <c r="D2" s="1857"/>
      <c r="E2" s="1857"/>
      <c r="F2" s="1857"/>
      <c r="G2" s="1857"/>
      <c r="H2" s="1857"/>
      <c r="I2" s="1857"/>
      <c r="J2" s="1857"/>
      <c r="K2" s="1857"/>
      <c r="M2"/>
      <c r="N2"/>
    </row>
    <row r="3" spans="1:14" ht="17.25" customHeight="1" thickBot="1">
      <c r="A3" s="931"/>
      <c r="B3" s="2"/>
      <c r="C3" s="2"/>
      <c r="D3" s="1885"/>
      <c r="E3" s="1885"/>
      <c r="F3" s="2"/>
      <c r="G3" s="2"/>
      <c r="H3" s="1886"/>
      <c r="I3" s="1886"/>
      <c r="J3" s="1885" t="s">
        <v>296</v>
      </c>
      <c r="K3" s="1885"/>
    </row>
    <row r="4" spans="1:14" ht="20.25" customHeight="1" thickBot="1">
      <c r="A4" s="1047"/>
      <c r="B4" s="1833" t="s">
        <v>53</v>
      </c>
      <c r="C4" s="1808"/>
      <c r="D4" s="1833" t="s">
        <v>480</v>
      </c>
      <c r="E4" s="1808"/>
      <c r="F4" s="1833" t="s">
        <v>621</v>
      </c>
      <c r="G4" s="1808"/>
      <c r="H4" s="1833" t="s">
        <v>686</v>
      </c>
      <c r="I4" s="1755"/>
      <c r="J4" s="1833" t="s">
        <v>684</v>
      </c>
      <c r="K4" s="1756"/>
    </row>
    <row r="5" spans="1:14" ht="34.15" customHeight="1">
      <c r="A5" s="1048" t="s">
        <v>313</v>
      </c>
      <c r="B5" s="1876">
        <v>1777.2750000000001</v>
      </c>
      <c r="C5" s="1877"/>
      <c r="D5" s="1876">
        <v>1758.112022</v>
      </c>
      <c r="E5" s="1877"/>
      <c r="F5" s="1876">
        <v>1999.021164</v>
      </c>
      <c r="G5" s="1877"/>
      <c r="H5" s="1876">
        <v>2175.3384099999998</v>
      </c>
      <c r="I5" s="1878"/>
      <c r="J5" s="1876">
        <v>2054.9</v>
      </c>
      <c r="K5" s="1879"/>
    </row>
    <row r="6" spans="1:14" ht="30.75" customHeight="1">
      <c r="A6" s="1048" t="s">
        <v>314</v>
      </c>
      <c r="B6" s="1880">
        <v>0.76375599999999999</v>
      </c>
      <c r="C6" s="1881"/>
      <c r="D6" s="1880">
        <v>6.3909999999999995E-2</v>
      </c>
      <c r="E6" s="1881"/>
      <c r="F6" s="1880">
        <v>0.78444700000000001</v>
      </c>
      <c r="G6" s="1881"/>
      <c r="H6" s="1880">
        <v>3.0047929999999998</v>
      </c>
      <c r="I6" s="1882"/>
      <c r="J6" s="1883" t="s">
        <v>878</v>
      </c>
      <c r="K6" s="1884"/>
    </row>
    <row r="7" spans="1:14" ht="27.75" customHeight="1" thickBot="1">
      <c r="A7" s="1049" t="s">
        <v>315</v>
      </c>
      <c r="B7" s="1872">
        <v>23548</v>
      </c>
      <c r="C7" s="1873"/>
      <c r="D7" s="1872">
        <v>27585</v>
      </c>
      <c r="E7" s="1873"/>
      <c r="F7" s="1872">
        <v>29685.4</v>
      </c>
      <c r="G7" s="1873"/>
      <c r="H7" s="1872">
        <v>32412</v>
      </c>
      <c r="I7" s="1874"/>
      <c r="J7" s="1872">
        <v>36837.9</v>
      </c>
      <c r="K7" s="1875"/>
    </row>
    <row r="8" spans="1:14" s="471" customFormat="1" ht="17.25" customHeight="1">
      <c r="A8" s="1" t="s">
        <v>673</v>
      </c>
      <c r="B8" s="1"/>
      <c r="C8" s="1"/>
      <c r="D8" s="1"/>
      <c r="E8" s="1"/>
      <c r="F8" s="1"/>
      <c r="G8" s="1"/>
      <c r="H8" s="1"/>
      <c r="I8" s="1"/>
      <c r="J8" s="1"/>
      <c r="K8" s="1"/>
      <c r="M8"/>
      <c r="N8"/>
    </row>
    <row r="9" spans="1:14" ht="19.5" customHeight="1">
      <c r="A9" s="154" t="s">
        <v>597</v>
      </c>
      <c r="B9" s="1"/>
      <c r="C9" s="1"/>
      <c r="D9" s="1"/>
      <c r="E9" s="1"/>
      <c r="F9" s="1"/>
      <c r="G9" s="1"/>
      <c r="H9" s="1"/>
      <c r="I9" s="1"/>
      <c r="J9" s="1"/>
      <c r="K9" s="1"/>
    </row>
    <row r="10" spans="1:14" ht="22.15" customHeight="1" thickBot="1">
      <c r="A10" s="13" t="s">
        <v>746</v>
      </c>
      <c r="B10" s="1050"/>
      <c r="C10" s="172"/>
      <c r="D10" s="172"/>
      <c r="E10" s="172"/>
      <c r="F10" s="172"/>
      <c r="G10" s="172"/>
      <c r="H10" s="172"/>
      <c r="I10" s="172"/>
      <c r="J10" s="172"/>
      <c r="K10" s="172"/>
    </row>
    <row r="11" spans="1:14" ht="17.25" customHeight="1" thickBot="1">
      <c r="A11" s="1813" t="s">
        <v>317</v>
      </c>
      <c r="B11" s="1815"/>
      <c r="C11" s="1819" t="s">
        <v>621</v>
      </c>
      <c r="D11" s="1798"/>
      <c r="E11" s="1825"/>
      <c r="F11" s="1819" t="s">
        <v>686</v>
      </c>
      <c r="G11" s="1755"/>
      <c r="H11" s="1756"/>
      <c r="I11" s="1819" t="s">
        <v>694</v>
      </c>
      <c r="J11" s="1755"/>
      <c r="K11" s="1756"/>
    </row>
    <row r="12" spans="1:14" ht="20.25" customHeight="1" thickBot="1">
      <c r="A12" s="1840"/>
      <c r="B12" s="1870"/>
      <c r="C12" s="1051" t="s">
        <v>0</v>
      </c>
      <c r="D12" s="1001" t="s">
        <v>1</v>
      </c>
      <c r="E12" s="1052" t="s">
        <v>318</v>
      </c>
      <c r="F12" s="1051" t="s">
        <v>0</v>
      </c>
      <c r="G12" s="1001" t="s">
        <v>1</v>
      </c>
      <c r="H12" s="1052" t="s">
        <v>318</v>
      </c>
      <c r="I12" s="1051" t="s">
        <v>0</v>
      </c>
      <c r="J12" s="1001" t="s">
        <v>1</v>
      </c>
      <c r="K12" s="1052" t="s">
        <v>318</v>
      </c>
    </row>
    <row r="13" spans="1:14" ht="20.25" customHeight="1">
      <c r="A13" s="1862" t="s">
        <v>319</v>
      </c>
      <c r="B13" s="1863"/>
      <c r="C13" s="1053">
        <v>1364</v>
      </c>
      <c r="D13" s="1040">
        <v>643</v>
      </c>
      <c r="E13" s="558">
        <v>2007</v>
      </c>
      <c r="F13" s="1053">
        <v>1312</v>
      </c>
      <c r="G13" s="1040">
        <v>642</v>
      </c>
      <c r="H13" s="558">
        <v>1954</v>
      </c>
      <c r="I13" s="1053">
        <v>2043</v>
      </c>
      <c r="J13" s="1040">
        <v>805</v>
      </c>
      <c r="K13" s="558">
        <f>SUM(I13:J13)</f>
        <v>2848</v>
      </c>
    </row>
    <row r="14" spans="1:14" ht="20.25" customHeight="1">
      <c r="A14" s="1864" t="s">
        <v>320</v>
      </c>
      <c r="B14" s="1865"/>
      <c r="C14" s="1053">
        <v>4367</v>
      </c>
      <c r="D14" s="1054">
        <v>3221</v>
      </c>
      <c r="E14" s="558">
        <v>7588</v>
      </c>
      <c r="F14" s="1053">
        <v>4002</v>
      </c>
      <c r="G14" s="1054">
        <v>2961</v>
      </c>
      <c r="H14" s="558">
        <v>6963</v>
      </c>
      <c r="I14" s="1053">
        <v>6202</v>
      </c>
      <c r="J14" s="1054">
        <v>4002</v>
      </c>
      <c r="K14" s="558">
        <f t="shared" ref="K14:K19" si="0">SUM(I14:J14)</f>
        <v>10204</v>
      </c>
      <c r="L14" s="1055"/>
    </row>
    <row r="15" spans="1:14" ht="20.25" customHeight="1">
      <c r="A15" s="1864" t="s">
        <v>321</v>
      </c>
      <c r="B15" s="1865"/>
      <c r="C15" s="1053">
        <v>1440</v>
      </c>
      <c r="D15" s="1054">
        <v>310</v>
      </c>
      <c r="E15" s="558">
        <v>1750</v>
      </c>
      <c r="F15" s="1053">
        <v>1271</v>
      </c>
      <c r="G15" s="1054">
        <v>281</v>
      </c>
      <c r="H15" s="558">
        <v>1552</v>
      </c>
      <c r="I15" s="1053">
        <v>1559</v>
      </c>
      <c r="J15" s="1054">
        <v>351</v>
      </c>
      <c r="K15" s="558">
        <f t="shared" si="0"/>
        <v>1910</v>
      </c>
    </row>
    <row r="16" spans="1:14" ht="30" customHeight="1">
      <c r="A16" s="1866" t="s">
        <v>322</v>
      </c>
      <c r="B16" s="1867"/>
      <c r="C16" s="1053">
        <v>45</v>
      </c>
      <c r="D16" s="1054">
        <v>1</v>
      </c>
      <c r="E16" s="558">
        <v>46</v>
      </c>
      <c r="F16" s="1053">
        <v>27</v>
      </c>
      <c r="G16" s="1054">
        <v>2</v>
      </c>
      <c r="H16" s="558">
        <v>29</v>
      </c>
      <c r="I16" s="1053">
        <v>0</v>
      </c>
      <c r="J16" s="1054">
        <v>0</v>
      </c>
      <c r="K16" s="558">
        <f t="shared" si="0"/>
        <v>0</v>
      </c>
    </row>
    <row r="17" spans="1:14" ht="20.25" customHeight="1">
      <c r="A17" s="1866" t="s">
        <v>323</v>
      </c>
      <c r="B17" s="1867"/>
      <c r="C17" s="1053">
        <v>314</v>
      </c>
      <c r="D17" s="1054">
        <v>745</v>
      </c>
      <c r="E17" s="558">
        <v>1059</v>
      </c>
      <c r="F17" s="1053">
        <v>256</v>
      </c>
      <c r="G17" s="1054">
        <v>506</v>
      </c>
      <c r="H17" s="558">
        <v>762</v>
      </c>
      <c r="I17" s="1053">
        <v>637</v>
      </c>
      <c r="J17" s="1054">
        <v>1175</v>
      </c>
      <c r="K17" s="558">
        <f t="shared" si="0"/>
        <v>1812</v>
      </c>
    </row>
    <row r="18" spans="1:14" ht="20.25" customHeight="1">
      <c r="A18" s="1866" t="s">
        <v>324</v>
      </c>
      <c r="B18" s="1868"/>
      <c r="C18" s="1053">
        <v>3335</v>
      </c>
      <c r="D18" s="1054">
        <v>1220</v>
      </c>
      <c r="E18" s="558">
        <v>4555</v>
      </c>
      <c r="F18" s="1053">
        <v>3751</v>
      </c>
      <c r="G18" s="1054">
        <v>762</v>
      </c>
      <c r="H18" s="558">
        <v>4513</v>
      </c>
      <c r="I18" s="1053">
        <v>3662</v>
      </c>
      <c r="J18" s="1054">
        <v>1586</v>
      </c>
      <c r="K18" s="558">
        <f t="shared" si="0"/>
        <v>5248</v>
      </c>
    </row>
    <row r="19" spans="1:14" ht="20.25" customHeight="1" thickBot="1">
      <c r="A19" s="1860" t="s">
        <v>325</v>
      </c>
      <c r="B19" s="1861"/>
      <c r="C19" s="1053">
        <v>212</v>
      </c>
      <c r="D19" s="1054">
        <v>109</v>
      </c>
      <c r="E19" s="1388">
        <v>321</v>
      </c>
      <c r="F19" s="1053">
        <v>156</v>
      </c>
      <c r="G19" s="1054">
        <v>70</v>
      </c>
      <c r="H19" s="1388">
        <v>226</v>
      </c>
      <c r="I19" s="1053">
        <v>174</v>
      </c>
      <c r="J19" s="1054">
        <v>83</v>
      </c>
      <c r="K19" s="558">
        <f t="shared" si="0"/>
        <v>257</v>
      </c>
    </row>
    <row r="20" spans="1:14" ht="19.5" customHeight="1" thickBot="1">
      <c r="A20" s="1841" t="s">
        <v>102</v>
      </c>
      <c r="B20" s="1843"/>
      <c r="C20" s="1056">
        <v>11077</v>
      </c>
      <c r="D20" s="1057">
        <v>6249</v>
      </c>
      <c r="E20" s="1058">
        <v>17326</v>
      </c>
      <c r="F20" s="1056">
        <v>10775</v>
      </c>
      <c r="G20" s="1057">
        <v>5224</v>
      </c>
      <c r="H20" s="1058">
        <v>15999</v>
      </c>
      <c r="I20" s="1056">
        <f>SUM(I13:I19)</f>
        <v>14277</v>
      </c>
      <c r="J20" s="1057">
        <f>SUM(J13:J19)</f>
        <v>8002</v>
      </c>
      <c r="K20" s="1058">
        <f>SUM(K13:K19)</f>
        <v>22279</v>
      </c>
    </row>
    <row r="21" spans="1:14" s="471" customFormat="1" ht="16.5" customHeight="1">
      <c r="A21" s="223" t="s">
        <v>326</v>
      </c>
      <c r="B21" s="1"/>
      <c r="C21" s="1"/>
      <c r="D21" s="1"/>
      <c r="E21" s="1"/>
      <c r="F21" s="1"/>
      <c r="G21" s="1"/>
      <c r="H21" s="1"/>
      <c r="I21" s="1"/>
      <c r="J21" s="1"/>
      <c r="K21" s="1"/>
      <c r="M21"/>
      <c r="N21"/>
    </row>
    <row r="22" spans="1:14" s="471" customFormat="1" ht="16.5" customHeight="1">
      <c r="A22" s="1" t="s">
        <v>316</v>
      </c>
      <c r="B22" s="1050"/>
      <c r="C22" s="155"/>
      <c r="D22" s="155"/>
      <c r="E22" s="155"/>
      <c r="F22" s="155"/>
      <c r="G22" s="155"/>
      <c r="H22" s="155"/>
      <c r="I22" s="155"/>
      <c r="J22" s="155"/>
      <c r="K22" s="1"/>
      <c r="M22"/>
      <c r="N22"/>
    </row>
    <row r="23" spans="1:14" ht="21.75" customHeight="1">
      <c r="A23" s="154" t="s">
        <v>598</v>
      </c>
      <c r="B23" s="1059"/>
      <c r="C23" s="155"/>
      <c r="D23" s="155"/>
      <c r="E23" s="155"/>
      <c r="F23" s="155"/>
      <c r="G23" s="155"/>
      <c r="H23" s="155"/>
    </row>
    <row r="24" spans="1:14" ht="21.75" customHeight="1" thickBot="1">
      <c r="A24" s="13" t="s">
        <v>746</v>
      </c>
      <c r="B24" s="1060"/>
      <c r="C24" s="172"/>
      <c r="D24" s="172"/>
      <c r="E24" s="172"/>
      <c r="F24" s="172"/>
      <c r="G24" s="1061"/>
      <c r="H24" s="1061"/>
      <c r="I24" s="1869" t="s">
        <v>296</v>
      </c>
      <c r="J24" s="1869"/>
      <c r="K24" s="172"/>
    </row>
    <row r="25" spans="1:14" ht="18.75" customHeight="1" thickBot="1">
      <c r="A25" s="1813" t="s">
        <v>317</v>
      </c>
      <c r="B25" s="1815"/>
      <c r="C25" s="1819" t="s">
        <v>621</v>
      </c>
      <c r="D25" s="1798"/>
      <c r="E25" s="1825"/>
      <c r="F25" s="1871" t="s">
        <v>686</v>
      </c>
      <c r="G25" s="1745"/>
      <c r="H25" s="1737"/>
      <c r="I25" s="1871" t="s">
        <v>684</v>
      </c>
      <c r="J25" s="1745"/>
      <c r="K25" s="1737"/>
    </row>
    <row r="26" spans="1:14" ht="30" customHeight="1" thickBot="1">
      <c r="A26" s="1840"/>
      <c r="B26" s="1870"/>
      <c r="C26" s="1062" t="s">
        <v>0</v>
      </c>
      <c r="D26" s="1001" t="s">
        <v>1</v>
      </c>
      <c r="E26" s="475" t="s">
        <v>327</v>
      </c>
      <c r="F26" s="1062" t="s">
        <v>0</v>
      </c>
      <c r="G26" s="1001" t="s">
        <v>1</v>
      </c>
      <c r="H26" s="475" t="s">
        <v>327</v>
      </c>
      <c r="I26" s="1062" t="s">
        <v>0</v>
      </c>
      <c r="J26" s="1001" t="s">
        <v>1</v>
      </c>
      <c r="K26" s="475" t="s">
        <v>327</v>
      </c>
    </row>
    <row r="27" spans="1:14" ht="20.25" customHeight="1">
      <c r="A27" s="1862" t="s">
        <v>319</v>
      </c>
      <c r="B27" s="1863"/>
      <c r="C27" s="1063">
        <v>84.855588170000004</v>
      </c>
      <c r="D27" s="1064">
        <v>27.368657129999999</v>
      </c>
      <c r="E27" s="1065">
        <v>112.22424529999999</v>
      </c>
      <c r="F27" s="1063">
        <v>85.537160849999992</v>
      </c>
      <c r="G27" s="1064">
        <v>29.223535909999999</v>
      </c>
      <c r="H27" s="1065">
        <v>114.76069676</v>
      </c>
      <c r="I27" s="1063">
        <v>127.11121079999999</v>
      </c>
      <c r="J27" s="1064">
        <v>45.606725390000001</v>
      </c>
      <c r="K27" s="1065">
        <v>172.71793618999999</v>
      </c>
    </row>
    <row r="28" spans="1:14" ht="20.25" customHeight="1">
      <c r="A28" s="1864" t="s">
        <v>320</v>
      </c>
      <c r="B28" s="1865"/>
      <c r="C28" s="1068">
        <v>420.80778810999999</v>
      </c>
      <c r="D28" s="1067">
        <v>169.03709146</v>
      </c>
      <c r="E28" s="1065">
        <v>589.84487956999999</v>
      </c>
      <c r="F28" s="1068">
        <v>369.49</v>
      </c>
      <c r="G28" s="1067">
        <v>147.03</v>
      </c>
      <c r="H28" s="1065">
        <v>516.52</v>
      </c>
      <c r="I28" s="1068">
        <v>685.74856904000001</v>
      </c>
      <c r="J28" s="1067">
        <v>261.30302391999999</v>
      </c>
      <c r="K28" s="1065">
        <v>947.05159295999999</v>
      </c>
      <c r="L28" s="1055"/>
    </row>
    <row r="29" spans="1:14" ht="20.25" customHeight="1">
      <c r="A29" s="1864" t="s">
        <v>321</v>
      </c>
      <c r="B29" s="1865"/>
      <c r="C29" s="1063">
        <v>71.073441689999996</v>
      </c>
      <c r="D29" s="1064">
        <v>13.00797146</v>
      </c>
      <c r="E29" s="1065">
        <v>84.081413150000003</v>
      </c>
      <c r="F29" s="1063">
        <v>62.473919439999996</v>
      </c>
      <c r="G29" s="1064">
        <v>10.579055890000001</v>
      </c>
      <c r="H29" s="1065">
        <v>73.052975329999995</v>
      </c>
      <c r="I29" s="1063">
        <v>80.293916799999991</v>
      </c>
      <c r="J29" s="1064">
        <v>15.27664289</v>
      </c>
      <c r="K29" s="1065">
        <v>95.570559689999996</v>
      </c>
    </row>
    <row r="30" spans="1:14" ht="33" customHeight="1">
      <c r="A30" s="1866" t="s">
        <v>322</v>
      </c>
      <c r="B30" s="1867"/>
      <c r="C30" s="1069">
        <v>5.12770466</v>
      </c>
      <c r="D30" s="1070">
        <v>0.14750015999999999</v>
      </c>
      <c r="E30" s="1071">
        <v>5.2752048199999999</v>
      </c>
      <c r="F30" s="1069">
        <v>2.4237339100000002</v>
      </c>
      <c r="G30" s="1070">
        <v>5.2549279999999997E-2</v>
      </c>
      <c r="H30" s="1071">
        <v>2.4762831899999997</v>
      </c>
      <c r="I30" s="1069">
        <v>0</v>
      </c>
      <c r="J30" s="1070">
        <v>0</v>
      </c>
      <c r="K30" s="1071">
        <v>0</v>
      </c>
    </row>
    <row r="31" spans="1:14" ht="20.25" customHeight="1">
      <c r="A31" s="1866" t="s">
        <v>323</v>
      </c>
      <c r="B31" s="1867"/>
      <c r="C31" s="1063">
        <v>31.17026181</v>
      </c>
      <c r="D31" s="1064">
        <v>36.430323259999994</v>
      </c>
      <c r="E31" s="1065">
        <v>67.600585069999994</v>
      </c>
      <c r="F31" s="1063">
        <v>27.7857214</v>
      </c>
      <c r="G31" s="1064">
        <v>28.278919809999998</v>
      </c>
      <c r="H31" s="1065">
        <v>56.064641209999998</v>
      </c>
      <c r="I31" s="1063">
        <v>64.838188590000001</v>
      </c>
      <c r="J31" s="1064">
        <v>66.342444939999993</v>
      </c>
      <c r="K31" s="1065">
        <v>131.18063352999999</v>
      </c>
    </row>
    <row r="32" spans="1:14" ht="20.25" customHeight="1">
      <c r="A32" s="1866" t="s">
        <v>324</v>
      </c>
      <c r="B32" s="1868"/>
      <c r="C32" s="1063">
        <v>19.201019519999999</v>
      </c>
      <c r="D32" s="1064">
        <v>7.1040245799999999</v>
      </c>
      <c r="E32" s="1065">
        <v>26.3050441</v>
      </c>
      <c r="F32" s="1063">
        <v>24.244602610000001</v>
      </c>
      <c r="G32" s="1064">
        <v>5.3187594999999996</v>
      </c>
      <c r="H32" s="1065">
        <v>29.56336211</v>
      </c>
      <c r="I32" s="1063">
        <v>29.492556390000001</v>
      </c>
      <c r="J32" s="1064">
        <v>13.393049039999999</v>
      </c>
      <c r="K32" s="1065">
        <v>42.885605429999998</v>
      </c>
    </row>
    <row r="33" spans="1:14" ht="20.25" customHeight="1" thickBot="1">
      <c r="A33" s="1860" t="s">
        <v>325</v>
      </c>
      <c r="B33" s="1861"/>
      <c r="C33" s="1066">
        <v>21.376891800000067</v>
      </c>
      <c r="D33" s="1067">
        <v>6.2958646000000442</v>
      </c>
      <c r="E33" s="1389">
        <v>27.672756400000139</v>
      </c>
      <c r="F33" s="1066">
        <v>17.420000000000002</v>
      </c>
      <c r="G33" s="1067">
        <v>5.18</v>
      </c>
      <c r="H33" s="1389">
        <v>22.6</v>
      </c>
      <c r="I33" s="1066">
        <v>20.49000406</v>
      </c>
      <c r="J33" s="1067">
        <v>6.53498</v>
      </c>
      <c r="K33" s="1389">
        <v>27.024984060000001</v>
      </c>
    </row>
    <row r="34" spans="1:14" ht="21" customHeight="1" thickBot="1">
      <c r="A34" s="1841" t="s">
        <v>102</v>
      </c>
      <c r="B34" s="1843"/>
      <c r="C34" s="1072">
        <v>653.61269575999995</v>
      </c>
      <c r="D34" s="1073">
        <v>259.39143265000001</v>
      </c>
      <c r="E34" s="1074">
        <v>913.00412841000013</v>
      </c>
      <c r="F34" s="1072">
        <v>589.37885870000002</v>
      </c>
      <c r="G34" s="1073">
        <v>225.65754203999998</v>
      </c>
      <c r="H34" s="1074">
        <v>815.03640073999998</v>
      </c>
      <c r="I34" s="1072">
        <v>1007.97444568</v>
      </c>
      <c r="J34" s="1073">
        <v>408.45686618000002</v>
      </c>
      <c r="K34" s="1726">
        <v>1416.4313118599998</v>
      </c>
    </row>
    <row r="35" spans="1:14" s="471" customFormat="1" ht="16.5" customHeight="1">
      <c r="A35" s="1" t="s">
        <v>673</v>
      </c>
      <c r="B35" s="1"/>
      <c r="C35" s="1"/>
      <c r="D35" s="1"/>
      <c r="E35" s="1"/>
      <c r="F35" s="1"/>
      <c r="G35" s="1"/>
      <c r="H35" s="1"/>
      <c r="I35"/>
      <c r="J35"/>
      <c r="K35"/>
      <c r="M35"/>
      <c r="N35"/>
    </row>
  </sheetData>
  <mergeCells count="49">
    <mergeCell ref="A2:K2"/>
    <mergeCell ref="D3:E3"/>
    <mergeCell ref="H3:I3"/>
    <mergeCell ref="J3:K3"/>
    <mergeCell ref="B4:C4"/>
    <mergeCell ref="D4:E4"/>
    <mergeCell ref="F4:G4"/>
    <mergeCell ref="H4:I4"/>
    <mergeCell ref="J4:K4"/>
    <mergeCell ref="B6:C6"/>
    <mergeCell ref="D6:E6"/>
    <mergeCell ref="F6:G6"/>
    <mergeCell ref="H6:I6"/>
    <mergeCell ref="J6:K6"/>
    <mergeCell ref="B5:C5"/>
    <mergeCell ref="D5:E5"/>
    <mergeCell ref="F5:G5"/>
    <mergeCell ref="H5:I5"/>
    <mergeCell ref="J5:K5"/>
    <mergeCell ref="J7:K7"/>
    <mergeCell ref="A11:B12"/>
    <mergeCell ref="C11:E11"/>
    <mergeCell ref="F11:H11"/>
    <mergeCell ref="I11:K11"/>
    <mergeCell ref="A18:B18"/>
    <mergeCell ref="B7:C7"/>
    <mergeCell ref="D7:E7"/>
    <mergeCell ref="F7:G7"/>
    <mergeCell ref="H7:I7"/>
    <mergeCell ref="A13:B13"/>
    <mergeCell ref="A14:B14"/>
    <mergeCell ref="A15:B15"/>
    <mergeCell ref="A16:B16"/>
    <mergeCell ref="A17:B17"/>
    <mergeCell ref="A19:B19"/>
    <mergeCell ref="A20:B20"/>
    <mergeCell ref="I24:J24"/>
    <mergeCell ref="A25:B26"/>
    <mergeCell ref="C25:E25"/>
    <mergeCell ref="F25:H25"/>
    <mergeCell ref="I25:K25"/>
    <mergeCell ref="A33:B33"/>
    <mergeCell ref="A34:B34"/>
    <mergeCell ref="A27:B27"/>
    <mergeCell ref="A28:B28"/>
    <mergeCell ref="A29:B29"/>
    <mergeCell ref="A30:B30"/>
    <mergeCell ref="A31:B31"/>
    <mergeCell ref="A32:B32"/>
  </mergeCells>
  <hyperlinks>
    <hyperlink ref="A1:C1" location="CONTENTS!A1" display="Back to contents" xr:uid="{00000000-0004-0000-4B00-000000000000}"/>
  </hyperlinks>
  <pageMargins left="0.4" right="0.28000000000000003" top="0.4" bottom="0.4" header="0.24" footer="0"/>
  <pageSetup paperSize="9" orientation="portrait"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92D050"/>
  </sheetPr>
  <dimension ref="A1:I38"/>
  <sheetViews>
    <sheetView zoomScaleNormal="100" workbookViewId="0">
      <selection sqref="A1:B1"/>
    </sheetView>
  </sheetViews>
  <sheetFormatPr defaultColWidth="10" defaultRowHeight="30" customHeight="1"/>
  <cols>
    <col min="1" max="1" width="38.42578125" style="1075" customWidth="1"/>
    <col min="2" max="6" width="10.5703125" style="1075" customWidth="1"/>
    <col min="7" max="16384" width="10" style="1075"/>
  </cols>
  <sheetData>
    <row r="1" spans="1:8" ht="16.5" customHeight="1">
      <c r="A1" s="1694" t="s">
        <v>3</v>
      </c>
    </row>
    <row r="2" spans="1:8" s="4" customFormat="1" ht="23.25" customHeight="1">
      <c r="A2" s="96" t="s">
        <v>599</v>
      </c>
      <c r="B2" s="1076"/>
      <c r="C2" s="1076"/>
      <c r="D2" s="1076"/>
      <c r="E2" s="1076"/>
      <c r="F2" s="1076"/>
    </row>
    <row r="3" spans="1:8" s="1079" customFormat="1" ht="20.100000000000001" customHeight="1" thickBot="1">
      <c r="A3" s="1077" t="s">
        <v>747</v>
      </c>
      <c r="B3" s="1078"/>
      <c r="C3" s="1078"/>
      <c r="D3" s="1078"/>
      <c r="E3" s="1078"/>
      <c r="F3" s="1078"/>
    </row>
    <row r="4" spans="1:8" ht="20.45" customHeight="1" thickBot="1">
      <c r="A4" s="1887" t="s">
        <v>328</v>
      </c>
      <c r="B4" s="1889" t="s">
        <v>329</v>
      </c>
      <c r="C4" s="1890"/>
      <c r="D4" s="1890"/>
      <c r="E4" s="1890"/>
      <c r="F4" s="1891"/>
      <c r="H4"/>
    </row>
    <row r="5" spans="1:8" ht="20.45" customHeight="1" thickBot="1">
      <c r="A5" s="1888"/>
      <c r="B5" s="1080" t="s">
        <v>53</v>
      </c>
      <c r="C5" s="1080" t="s">
        <v>54</v>
      </c>
      <c r="D5" s="1080" t="s">
        <v>481</v>
      </c>
      <c r="E5" s="1080" t="s">
        <v>617</v>
      </c>
      <c r="F5" s="1081" t="s">
        <v>675</v>
      </c>
    </row>
    <row r="6" spans="1:8" ht="19.5" customHeight="1">
      <c r="A6" s="1082" t="s">
        <v>330</v>
      </c>
      <c r="B6" s="1083">
        <v>0</v>
      </c>
      <c r="C6" s="1083">
        <v>0</v>
      </c>
      <c r="D6" s="1502">
        <v>0</v>
      </c>
      <c r="E6" s="1502">
        <v>3</v>
      </c>
      <c r="F6" s="1318">
        <v>0</v>
      </c>
    </row>
    <row r="7" spans="1:8" ht="19.5" customHeight="1">
      <c r="A7" s="1084" t="s">
        <v>331</v>
      </c>
      <c r="B7" s="1083">
        <v>4796</v>
      </c>
      <c r="C7" s="1083">
        <v>2486</v>
      </c>
      <c r="D7" s="1503">
        <v>2442</v>
      </c>
      <c r="E7" s="1503">
        <v>2688</v>
      </c>
      <c r="F7" s="1319">
        <v>2471</v>
      </c>
    </row>
    <row r="8" spans="1:8" ht="19.5" customHeight="1">
      <c r="A8" s="1085" t="s">
        <v>332</v>
      </c>
      <c r="B8" s="1086">
        <v>0</v>
      </c>
      <c r="C8" s="1086">
        <v>0</v>
      </c>
      <c r="D8" s="1504">
        <v>0</v>
      </c>
      <c r="E8" s="1504">
        <v>2</v>
      </c>
      <c r="F8" s="1320">
        <v>4</v>
      </c>
    </row>
    <row r="9" spans="1:8" ht="19.5" customHeight="1">
      <c r="A9" s="1085" t="s">
        <v>333</v>
      </c>
      <c r="B9" s="1086">
        <v>0</v>
      </c>
      <c r="C9" s="1086">
        <v>0</v>
      </c>
      <c r="D9" s="1504">
        <v>0</v>
      </c>
      <c r="E9" s="1504">
        <v>0</v>
      </c>
      <c r="F9" s="1320">
        <v>0</v>
      </c>
    </row>
    <row r="10" spans="1:8" ht="19.5" customHeight="1">
      <c r="A10" s="1085" t="s">
        <v>334</v>
      </c>
      <c r="B10" s="1086">
        <v>0</v>
      </c>
      <c r="C10" s="1086">
        <v>0</v>
      </c>
      <c r="D10" s="1504">
        <v>1</v>
      </c>
      <c r="E10" s="1504">
        <v>0</v>
      </c>
      <c r="F10" s="1320">
        <v>0</v>
      </c>
    </row>
    <row r="11" spans="1:8" ht="19.5" customHeight="1">
      <c r="A11" s="1087" t="s">
        <v>335</v>
      </c>
      <c r="B11" s="1086">
        <v>0</v>
      </c>
      <c r="C11" s="1086">
        <v>0</v>
      </c>
      <c r="D11" s="1504">
        <v>1</v>
      </c>
      <c r="E11" s="1504">
        <v>1</v>
      </c>
      <c r="F11" s="1320">
        <v>2</v>
      </c>
    </row>
    <row r="12" spans="1:8" ht="19.5" customHeight="1">
      <c r="A12" s="1087" t="s">
        <v>336</v>
      </c>
      <c r="B12" s="1086">
        <v>1056</v>
      </c>
      <c r="C12" s="1086">
        <v>529</v>
      </c>
      <c r="D12" s="1504">
        <v>533</v>
      </c>
      <c r="E12" s="1504">
        <v>385</v>
      </c>
      <c r="F12" s="1320">
        <v>175</v>
      </c>
    </row>
    <row r="13" spans="1:8" ht="19.5" customHeight="1">
      <c r="A13" s="1087" t="s">
        <v>337</v>
      </c>
      <c r="B13" s="1086">
        <v>0</v>
      </c>
      <c r="C13" s="1086">
        <v>0</v>
      </c>
      <c r="D13" s="1504">
        <v>3</v>
      </c>
      <c r="E13" s="1504">
        <v>0</v>
      </c>
      <c r="F13" s="1320">
        <v>4</v>
      </c>
    </row>
    <row r="14" spans="1:8" ht="19.5" customHeight="1">
      <c r="A14" s="1087" t="s">
        <v>338</v>
      </c>
      <c r="B14" s="1086">
        <v>444</v>
      </c>
      <c r="C14" s="1086">
        <v>239</v>
      </c>
      <c r="D14" s="1504">
        <v>217</v>
      </c>
      <c r="E14" s="1504">
        <v>197</v>
      </c>
      <c r="F14" s="1320">
        <v>467</v>
      </c>
    </row>
    <row r="15" spans="1:8" ht="19.5" customHeight="1">
      <c r="A15" s="1087" t="s">
        <v>339</v>
      </c>
      <c r="B15" s="1086">
        <v>3231</v>
      </c>
      <c r="C15" s="1086">
        <v>1669</v>
      </c>
      <c r="D15" s="1504">
        <v>1624</v>
      </c>
      <c r="E15" s="1504">
        <v>2039</v>
      </c>
      <c r="F15" s="1320">
        <v>1752</v>
      </c>
    </row>
    <row r="16" spans="1:8" ht="19.5" customHeight="1">
      <c r="A16" s="1087" t="s">
        <v>340</v>
      </c>
      <c r="B16" s="1086">
        <v>62</v>
      </c>
      <c r="C16" s="1086">
        <v>49</v>
      </c>
      <c r="D16" s="1504">
        <v>61</v>
      </c>
      <c r="E16" s="1504">
        <v>61</v>
      </c>
      <c r="F16" s="1320">
        <v>65</v>
      </c>
    </row>
    <row r="17" spans="1:9" ht="19.5" customHeight="1">
      <c r="A17" s="1087" t="s">
        <v>341</v>
      </c>
      <c r="B17" s="1086">
        <v>3</v>
      </c>
      <c r="C17" s="1086">
        <v>0</v>
      </c>
      <c r="D17" s="1504">
        <v>2</v>
      </c>
      <c r="E17" s="1504">
        <v>3</v>
      </c>
      <c r="F17" s="1320">
        <v>2</v>
      </c>
    </row>
    <row r="18" spans="1:9" ht="19.5" customHeight="1" thickBot="1">
      <c r="A18" s="1084" t="s">
        <v>342</v>
      </c>
      <c r="B18" s="1088">
        <v>0</v>
      </c>
      <c r="C18" s="1088">
        <v>0</v>
      </c>
      <c r="D18" s="1505">
        <v>0</v>
      </c>
      <c r="E18" s="1505">
        <v>0</v>
      </c>
      <c r="F18" s="1321">
        <v>0</v>
      </c>
    </row>
    <row r="19" spans="1:9" ht="21" customHeight="1" thickBot="1">
      <c r="A19" s="1089" t="s">
        <v>102</v>
      </c>
      <c r="B19" s="1090">
        <v>4796</v>
      </c>
      <c r="C19" s="1090">
        <v>2486</v>
      </c>
      <c r="D19" s="1090">
        <v>2442</v>
      </c>
      <c r="E19" s="1090">
        <v>2691</v>
      </c>
      <c r="F19" s="1091">
        <f>F6+F7+F18</f>
        <v>2471</v>
      </c>
    </row>
    <row r="20" spans="1:9" s="78" customFormat="1" ht="19.149999999999999" customHeight="1">
      <c r="A20" s="1092"/>
    </row>
    <row r="21" spans="1:9" s="1095" customFormat="1" ht="22.9" customHeight="1">
      <c r="A21" s="1093" t="s">
        <v>600</v>
      </c>
      <c r="B21" s="1094"/>
      <c r="C21" s="1094"/>
      <c r="D21" s="1094"/>
      <c r="E21" s="1094"/>
      <c r="F21" s="1094"/>
    </row>
    <row r="22" spans="1:9" s="4" customFormat="1" ht="23.25" customHeight="1" thickBot="1">
      <c r="A22" s="1077" t="s">
        <v>748</v>
      </c>
      <c r="B22" s="1076"/>
      <c r="C22" s="1076"/>
      <c r="D22" s="1076"/>
      <c r="E22" s="1076"/>
      <c r="F22" s="1076"/>
    </row>
    <row r="23" spans="1:9" ht="24" customHeight="1" thickBot="1">
      <c r="A23" s="1887" t="s">
        <v>328</v>
      </c>
      <c r="B23" s="1889" t="s">
        <v>343</v>
      </c>
      <c r="C23" s="1892"/>
      <c r="D23" s="1892"/>
      <c r="E23" s="1892"/>
      <c r="F23" s="1893"/>
    </row>
    <row r="24" spans="1:9" ht="24" customHeight="1" thickBot="1">
      <c r="A24" s="1888"/>
      <c r="B24" s="1096" t="s">
        <v>53</v>
      </c>
      <c r="C24" s="1096" t="s">
        <v>54</v>
      </c>
      <c r="D24" s="1096" t="s">
        <v>481</v>
      </c>
      <c r="E24" s="1096" t="s">
        <v>617</v>
      </c>
      <c r="F24" s="1097" t="s">
        <v>675</v>
      </c>
    </row>
    <row r="25" spans="1:9" ht="19.5" customHeight="1">
      <c r="A25" s="1082" t="s">
        <v>330</v>
      </c>
      <c r="B25" s="1083">
        <v>0</v>
      </c>
      <c r="C25" s="1083">
        <v>0</v>
      </c>
      <c r="D25" s="1502">
        <v>0</v>
      </c>
      <c r="E25" s="1502">
        <v>82</v>
      </c>
      <c r="F25" s="1318">
        <v>0</v>
      </c>
    </row>
    <row r="26" spans="1:9" ht="19.5" customHeight="1">
      <c r="A26" s="1084" t="s">
        <v>344</v>
      </c>
      <c r="B26" s="1083">
        <v>87417.637000000002</v>
      </c>
      <c r="C26" s="1083">
        <v>31728</v>
      </c>
      <c r="D26" s="1503">
        <v>30186</v>
      </c>
      <c r="E26" s="1503">
        <v>36196</v>
      </c>
      <c r="F26" s="1319">
        <v>31213</v>
      </c>
      <c r="H26"/>
      <c r="I26"/>
    </row>
    <row r="27" spans="1:9" ht="19.5" customHeight="1">
      <c r="A27" s="1085" t="s">
        <v>332</v>
      </c>
      <c r="B27" s="1086">
        <v>0</v>
      </c>
      <c r="C27" s="1086">
        <v>0</v>
      </c>
      <c r="D27" s="1504">
        <v>0</v>
      </c>
      <c r="E27" s="1504">
        <v>50</v>
      </c>
      <c r="F27" s="1320">
        <v>100</v>
      </c>
    </row>
    <row r="28" spans="1:9" ht="19.5" customHeight="1">
      <c r="A28" s="1085" t="s">
        <v>333</v>
      </c>
      <c r="B28" s="1086">
        <v>0</v>
      </c>
      <c r="C28" s="1086">
        <v>0</v>
      </c>
      <c r="D28" s="1504">
        <v>0</v>
      </c>
      <c r="E28" s="1504">
        <v>0</v>
      </c>
      <c r="F28" s="1320">
        <v>0</v>
      </c>
    </row>
    <row r="29" spans="1:9" ht="19.5" customHeight="1">
      <c r="A29" s="1085" t="s">
        <v>334</v>
      </c>
      <c r="B29" s="1086">
        <v>0</v>
      </c>
      <c r="C29" s="1086">
        <v>0</v>
      </c>
      <c r="D29" s="1504">
        <v>6</v>
      </c>
      <c r="E29" s="1504">
        <v>0</v>
      </c>
      <c r="F29" s="1320">
        <v>0</v>
      </c>
    </row>
    <row r="30" spans="1:9" ht="19.5" customHeight="1">
      <c r="A30" s="1087" t="s">
        <v>335</v>
      </c>
      <c r="B30" s="1086">
        <v>0</v>
      </c>
      <c r="C30" s="1086">
        <v>0</v>
      </c>
      <c r="D30" s="1504">
        <v>50</v>
      </c>
      <c r="E30" s="1504">
        <v>25</v>
      </c>
      <c r="F30" s="1320">
        <v>50</v>
      </c>
    </row>
    <row r="31" spans="1:9" ht="19.5" customHeight="1">
      <c r="A31" s="1087" t="s">
        <v>336</v>
      </c>
      <c r="B31" s="1086">
        <v>11921.206</v>
      </c>
      <c r="C31" s="1086">
        <v>5577</v>
      </c>
      <c r="D31" s="1504">
        <v>5955</v>
      </c>
      <c r="E31" s="1504">
        <v>5173</v>
      </c>
      <c r="F31" s="1320">
        <v>1753</v>
      </c>
    </row>
    <row r="32" spans="1:9" ht="19.5" customHeight="1">
      <c r="A32" s="1087" t="s">
        <v>337</v>
      </c>
      <c r="B32" s="1086">
        <v>0</v>
      </c>
      <c r="C32" s="1086">
        <v>0</v>
      </c>
      <c r="D32" s="1504">
        <v>150</v>
      </c>
      <c r="E32" s="1504">
        <v>0</v>
      </c>
      <c r="F32" s="1320">
        <v>200</v>
      </c>
    </row>
    <row r="33" spans="1:6" ht="19.5" customHeight="1">
      <c r="A33" s="1087" t="s">
        <v>338</v>
      </c>
      <c r="B33" s="1086">
        <v>2712</v>
      </c>
      <c r="C33" s="1086">
        <v>1311</v>
      </c>
      <c r="D33" s="1504">
        <v>1207</v>
      </c>
      <c r="E33" s="1504">
        <v>1196</v>
      </c>
      <c r="F33" s="1320">
        <v>2423</v>
      </c>
    </row>
    <row r="34" spans="1:6" ht="19.5" customHeight="1">
      <c r="A34" s="1087" t="s">
        <v>339</v>
      </c>
      <c r="B34" s="1086">
        <v>71626.930999999997</v>
      </c>
      <c r="C34" s="1086">
        <v>24350</v>
      </c>
      <c r="D34" s="1504">
        <v>22180</v>
      </c>
      <c r="E34" s="1504">
        <v>29117</v>
      </c>
      <c r="F34" s="1320">
        <v>26008</v>
      </c>
    </row>
    <row r="35" spans="1:6" ht="19.5" customHeight="1">
      <c r="A35" s="1087" t="s">
        <v>340</v>
      </c>
      <c r="B35" s="1086">
        <v>620</v>
      </c>
      <c r="C35" s="1086">
        <v>490</v>
      </c>
      <c r="D35" s="1504">
        <v>610</v>
      </c>
      <c r="E35" s="1504">
        <v>610</v>
      </c>
      <c r="F35" s="1320">
        <v>650</v>
      </c>
    </row>
    <row r="36" spans="1:6" ht="19.5" customHeight="1">
      <c r="A36" s="1087" t="s">
        <v>341</v>
      </c>
      <c r="B36" s="1086">
        <v>537.5</v>
      </c>
      <c r="C36" s="1086">
        <v>0</v>
      </c>
      <c r="D36" s="1504">
        <v>20</v>
      </c>
      <c r="E36" s="1504">
        <v>25</v>
      </c>
      <c r="F36" s="1320">
        <v>29</v>
      </c>
    </row>
    <row r="37" spans="1:6" ht="19.5" customHeight="1" thickBot="1">
      <c r="A37" s="1084" t="s">
        <v>342</v>
      </c>
      <c r="B37" s="1088">
        <v>0</v>
      </c>
      <c r="C37" s="1088">
        <v>0</v>
      </c>
      <c r="D37" s="1505">
        <v>0</v>
      </c>
      <c r="E37" s="1505">
        <v>0</v>
      </c>
      <c r="F37" s="1321">
        <v>0</v>
      </c>
    </row>
    <row r="38" spans="1:6" ht="21" customHeight="1" thickBot="1">
      <c r="A38" s="1089" t="s">
        <v>102</v>
      </c>
      <c r="B38" s="1090">
        <v>87417.637000000002</v>
      </c>
      <c r="C38" s="1090">
        <v>31728</v>
      </c>
      <c r="D38" s="1090">
        <v>30186</v>
      </c>
      <c r="E38" s="1090">
        <v>36278</v>
      </c>
      <c r="F38" s="1091">
        <f>F25+F26+F37</f>
        <v>31213</v>
      </c>
    </row>
  </sheetData>
  <mergeCells count="4">
    <mergeCell ref="A4:A5"/>
    <mergeCell ref="B4:F4"/>
    <mergeCell ref="A23:A24"/>
    <mergeCell ref="B23:F23"/>
  </mergeCells>
  <hyperlinks>
    <hyperlink ref="A1" location="CONTENTS!A1" display="Back to contents" xr:uid="{00000000-0004-0000-4C00-000000000000}"/>
  </hyperlinks>
  <pageMargins left="0.59055118110236227" right="0.39370078740157483" top="0.39370078740157483" bottom="0.39370078740157483" header="0.27559055118110237" footer="0.27559055118110237"/>
  <pageSetup paperSize="9" orientation="portrait"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92D050"/>
  </sheetPr>
  <dimension ref="A1:R27"/>
  <sheetViews>
    <sheetView zoomScaleNormal="100" workbookViewId="0">
      <selection sqref="A1:B1"/>
    </sheetView>
  </sheetViews>
  <sheetFormatPr defaultColWidth="10" defaultRowHeight="15.75"/>
  <cols>
    <col min="1" max="1" width="4.7109375" style="5" customWidth="1"/>
    <col min="2" max="2" width="12.140625" style="5" customWidth="1"/>
    <col min="3" max="4" width="8" style="5" customWidth="1"/>
    <col min="5" max="5" width="8.28515625" style="5" customWidth="1"/>
    <col min="6" max="7" width="8" style="5" customWidth="1"/>
    <col min="8" max="8" width="8.28515625" style="5" customWidth="1"/>
    <col min="9" max="10" width="8" style="5" customWidth="1"/>
    <col min="11" max="11" width="8.28515625" style="5" customWidth="1"/>
    <col min="12" max="13" width="8" style="5" customWidth="1"/>
    <col min="14" max="14" width="8.28515625" style="5" customWidth="1"/>
    <col min="15" max="16" width="8" style="5" customWidth="1"/>
    <col min="17" max="17" width="8.28515625" style="5" customWidth="1"/>
    <col min="18" max="18" width="6.28515625" style="5" hidden="1" customWidth="1"/>
    <col min="19" max="16384" width="10" style="5"/>
  </cols>
  <sheetData>
    <row r="1" spans="1:18">
      <c r="A1" s="1734" t="s">
        <v>3</v>
      </c>
      <c r="B1" s="1734"/>
      <c r="C1" s="1734"/>
    </row>
    <row r="2" spans="1:18" ht="24.6" customHeight="1" thickBot="1">
      <c r="A2" s="1894"/>
      <c r="B2" s="96" t="s">
        <v>881</v>
      </c>
      <c r="C2" s="97"/>
      <c r="D2" s="97"/>
      <c r="E2" s="97"/>
      <c r="F2" s="97"/>
      <c r="G2" s="97"/>
      <c r="H2" s="97"/>
      <c r="I2" s="97"/>
      <c r="J2" s="97"/>
      <c r="K2" s="97"/>
      <c r="L2" s="97"/>
      <c r="M2" s="97"/>
      <c r="N2" s="98"/>
      <c r="O2" s="97"/>
      <c r="P2" s="97"/>
      <c r="Q2" s="97"/>
      <c r="R2" s="1895"/>
    </row>
    <row r="3" spans="1:18" ht="24.75" customHeight="1">
      <c r="A3" s="1894"/>
      <c r="B3" s="99" t="s">
        <v>20</v>
      </c>
      <c r="C3" s="100"/>
      <c r="D3" s="101">
        <v>2021</v>
      </c>
      <c r="E3" s="102"/>
      <c r="F3" s="103"/>
      <c r="G3" s="101">
        <v>2026</v>
      </c>
      <c r="H3" s="104"/>
      <c r="I3" s="102"/>
      <c r="J3" s="101">
        <v>2031</v>
      </c>
      <c r="K3" s="105"/>
      <c r="L3" s="103"/>
      <c r="M3" s="101">
        <v>2036</v>
      </c>
      <c r="N3" s="104"/>
      <c r="O3" s="105"/>
      <c r="P3" s="101">
        <v>2041</v>
      </c>
      <c r="Q3" s="104"/>
      <c r="R3" s="1895"/>
    </row>
    <row r="4" spans="1:18" ht="36" customHeight="1" thickBot="1">
      <c r="A4" s="1894"/>
      <c r="B4" s="106" t="s">
        <v>5</v>
      </c>
      <c r="C4" s="107" t="s">
        <v>0</v>
      </c>
      <c r="D4" s="108" t="s">
        <v>1</v>
      </c>
      <c r="E4" s="109" t="s">
        <v>21</v>
      </c>
      <c r="F4" s="107" t="s">
        <v>0</v>
      </c>
      <c r="G4" s="108" t="s">
        <v>1</v>
      </c>
      <c r="H4" s="110" t="s">
        <v>21</v>
      </c>
      <c r="I4" s="111" t="s">
        <v>0</v>
      </c>
      <c r="J4" s="112" t="s">
        <v>1</v>
      </c>
      <c r="K4" s="109" t="s">
        <v>21</v>
      </c>
      <c r="L4" s="113" t="s">
        <v>0</v>
      </c>
      <c r="M4" s="112" t="s">
        <v>1</v>
      </c>
      <c r="N4" s="114" t="s">
        <v>21</v>
      </c>
      <c r="O4" s="115" t="s">
        <v>0</v>
      </c>
      <c r="P4" s="108" t="s">
        <v>1</v>
      </c>
      <c r="Q4" s="114" t="s">
        <v>21</v>
      </c>
      <c r="R4" s="1895"/>
    </row>
    <row r="5" spans="1:18" ht="18" customHeight="1">
      <c r="A5" s="1894"/>
      <c r="B5" s="116" t="s">
        <v>17</v>
      </c>
      <c r="C5" s="117">
        <v>107</v>
      </c>
      <c r="D5" s="118">
        <v>103.563</v>
      </c>
      <c r="E5" s="119">
        <v>210.56299999999999</v>
      </c>
      <c r="F5" s="120">
        <v>99.165000000000006</v>
      </c>
      <c r="G5" s="118">
        <v>95.459000000000003</v>
      </c>
      <c r="H5" s="121">
        <v>194.624</v>
      </c>
      <c r="I5" s="117">
        <v>94.962999999999994</v>
      </c>
      <c r="J5" s="118">
        <v>91.465000000000003</v>
      </c>
      <c r="K5" s="122">
        <v>186.428</v>
      </c>
      <c r="L5" s="120">
        <v>89.209000000000003</v>
      </c>
      <c r="M5" s="118">
        <v>86.063999999999993</v>
      </c>
      <c r="N5" s="123">
        <v>175.273</v>
      </c>
      <c r="O5" s="117">
        <v>81.320999999999998</v>
      </c>
      <c r="P5" s="118">
        <v>78.471000000000004</v>
      </c>
      <c r="Q5" s="122">
        <v>159.792</v>
      </c>
      <c r="R5" s="1895"/>
    </row>
    <row r="6" spans="1:18" ht="18" customHeight="1">
      <c r="A6" s="1894"/>
      <c r="B6" s="116" t="s">
        <v>19</v>
      </c>
      <c r="C6" s="117">
        <v>412.80399999999997</v>
      </c>
      <c r="D6" s="118">
        <v>405.49799999999999</v>
      </c>
      <c r="E6" s="119">
        <v>818.30200000000002</v>
      </c>
      <c r="F6" s="120">
        <v>396.149</v>
      </c>
      <c r="G6" s="118">
        <v>387.2</v>
      </c>
      <c r="H6" s="121">
        <v>783.34900000000005</v>
      </c>
      <c r="I6" s="117">
        <v>380.03399999999999</v>
      </c>
      <c r="J6" s="118">
        <v>369.72</v>
      </c>
      <c r="K6" s="122">
        <v>749.75400000000002</v>
      </c>
      <c r="L6" s="120">
        <v>364.63099999999997</v>
      </c>
      <c r="M6" s="118">
        <v>352.66</v>
      </c>
      <c r="N6" s="123">
        <v>717.29100000000005</v>
      </c>
      <c r="O6" s="117">
        <v>342.90199999999999</v>
      </c>
      <c r="P6" s="118">
        <v>329.06099999999998</v>
      </c>
      <c r="Q6" s="122">
        <v>671.96299999999997</v>
      </c>
      <c r="R6" s="1895"/>
    </row>
    <row r="7" spans="1:18" ht="18" customHeight="1">
      <c r="A7" s="1894"/>
      <c r="B7" s="124" t="s">
        <v>18</v>
      </c>
      <c r="C7" s="117">
        <v>106.199</v>
      </c>
      <c r="D7" s="118">
        <v>130.99600000000001</v>
      </c>
      <c r="E7" s="119">
        <v>237.19499999999999</v>
      </c>
      <c r="F7" s="125">
        <v>126.47563226</v>
      </c>
      <c r="G7" s="126">
        <v>153.93613829999998</v>
      </c>
      <c r="H7" s="121">
        <v>280.41177055999998</v>
      </c>
      <c r="I7" s="117">
        <v>137.493692149715</v>
      </c>
      <c r="J7" s="118">
        <v>166.30354902655299</v>
      </c>
      <c r="K7" s="122">
        <v>303.79724117626796</v>
      </c>
      <c r="L7" s="125">
        <v>142.92357016118345</v>
      </c>
      <c r="M7" s="126">
        <v>172.1634792421863</v>
      </c>
      <c r="N7" s="123">
        <v>315.08704940336969</v>
      </c>
      <c r="O7" s="117">
        <v>151.26607650816419</v>
      </c>
      <c r="P7" s="118">
        <v>180.34113586843279</v>
      </c>
      <c r="Q7" s="122">
        <v>331.60721237659698</v>
      </c>
      <c r="R7" s="1895"/>
    </row>
    <row r="8" spans="1:18" ht="18" customHeight="1">
      <c r="A8" s="1894"/>
      <c r="B8" s="127" t="s">
        <v>16</v>
      </c>
      <c r="C8" s="128">
        <v>626.00299999999993</v>
      </c>
      <c r="D8" s="129">
        <v>640.05700000000002</v>
      </c>
      <c r="E8" s="130">
        <v>1266.06</v>
      </c>
      <c r="F8" s="128">
        <v>621.78963225999996</v>
      </c>
      <c r="G8" s="131">
        <v>636.59513829999992</v>
      </c>
      <c r="H8" s="132">
        <v>1258.3847705600001</v>
      </c>
      <c r="I8" s="133">
        <v>612.49069214971496</v>
      </c>
      <c r="J8" s="129">
        <v>627.48854902655307</v>
      </c>
      <c r="K8" s="130">
        <v>1239.979241176268</v>
      </c>
      <c r="L8" s="128">
        <v>596.76357016118345</v>
      </c>
      <c r="M8" s="131">
        <v>610.88747924218637</v>
      </c>
      <c r="N8" s="132">
        <v>1207.6510494033698</v>
      </c>
      <c r="O8" s="133">
        <v>575.48907650816409</v>
      </c>
      <c r="P8" s="129">
        <v>587.87313586843277</v>
      </c>
      <c r="Q8" s="134">
        <v>1163.362212376597</v>
      </c>
      <c r="R8" s="1895"/>
    </row>
    <row r="9" spans="1:18" ht="49.5" customHeight="1">
      <c r="A9" s="1894"/>
      <c r="B9" s="135" t="s">
        <v>44</v>
      </c>
      <c r="C9" s="136">
        <f>C6/C7</f>
        <v>3.887079916006742</v>
      </c>
      <c r="D9" s="137">
        <f t="shared" ref="D9:Q9" si="0">D6/D7</f>
        <v>3.0954990992091358</v>
      </c>
      <c r="E9" s="137">
        <f t="shared" si="0"/>
        <v>3.4499125192352285</v>
      </c>
      <c r="F9" s="136">
        <f t="shared" si="0"/>
        <v>3.1322160081052122</v>
      </c>
      <c r="G9" s="138">
        <f t="shared" si="0"/>
        <v>2.5153287868336762</v>
      </c>
      <c r="H9" s="139">
        <f t="shared" si="0"/>
        <v>2.7935667551886381</v>
      </c>
      <c r="I9" s="140">
        <f t="shared" si="0"/>
        <v>2.7640104361019424</v>
      </c>
      <c r="J9" s="137">
        <f t="shared" si="0"/>
        <v>2.2231636195627336</v>
      </c>
      <c r="K9" s="137">
        <f t="shared" si="0"/>
        <v>2.4679420955142279</v>
      </c>
      <c r="L9" s="136">
        <f t="shared" si="0"/>
        <v>2.5512307003581269</v>
      </c>
      <c r="M9" s="138">
        <f t="shared" si="0"/>
        <v>2.0484019116731789</v>
      </c>
      <c r="N9" s="139">
        <f t="shared" si="0"/>
        <v>2.276485185151913</v>
      </c>
      <c r="O9" s="140">
        <f t="shared" si="0"/>
        <v>2.2668797123292395</v>
      </c>
      <c r="P9" s="137">
        <f t="shared" si="0"/>
        <v>1.8246585750688917</v>
      </c>
      <c r="Q9" s="141">
        <f t="shared" si="0"/>
        <v>2.0263823430862851</v>
      </c>
      <c r="R9" s="1895"/>
    </row>
    <row r="10" spans="1:18" ht="35.25" customHeight="1" thickBot="1">
      <c r="A10" s="1894"/>
      <c r="B10" s="142" t="s">
        <v>45</v>
      </c>
      <c r="C10" s="143">
        <f t="shared" ref="C10:Q10" si="1">ROUND(C7*100/C5,1)</f>
        <v>99.3</v>
      </c>
      <c r="D10" s="144">
        <f t="shared" si="1"/>
        <v>126.5</v>
      </c>
      <c r="E10" s="145">
        <f t="shared" si="1"/>
        <v>112.6</v>
      </c>
      <c r="F10" s="146">
        <f t="shared" si="1"/>
        <v>127.5</v>
      </c>
      <c r="G10" s="144">
        <f t="shared" si="1"/>
        <v>161.30000000000001</v>
      </c>
      <c r="H10" s="147">
        <f t="shared" si="1"/>
        <v>144.1</v>
      </c>
      <c r="I10" s="148">
        <f t="shared" si="1"/>
        <v>144.80000000000001</v>
      </c>
      <c r="J10" s="144">
        <f t="shared" si="1"/>
        <v>181.8</v>
      </c>
      <c r="K10" s="149">
        <f t="shared" si="1"/>
        <v>163</v>
      </c>
      <c r="L10" s="143">
        <f t="shared" si="1"/>
        <v>160.19999999999999</v>
      </c>
      <c r="M10" s="144">
        <f t="shared" si="1"/>
        <v>200</v>
      </c>
      <c r="N10" s="147">
        <f t="shared" si="1"/>
        <v>179.8</v>
      </c>
      <c r="O10" s="145">
        <f t="shared" si="1"/>
        <v>186</v>
      </c>
      <c r="P10" s="144">
        <f t="shared" si="1"/>
        <v>229.8</v>
      </c>
      <c r="Q10" s="147">
        <f t="shared" si="1"/>
        <v>207.5</v>
      </c>
      <c r="R10" s="1895"/>
    </row>
    <row r="11" spans="1:18" ht="12.75" customHeight="1" thickBot="1">
      <c r="A11" s="1894"/>
      <c r="B11" s="78"/>
      <c r="C11" s="78"/>
      <c r="D11" s="78"/>
      <c r="E11" s="78"/>
      <c r="F11" s="78"/>
      <c r="G11" s="78"/>
      <c r="H11" s="78"/>
      <c r="I11" s="78"/>
      <c r="J11" s="78"/>
      <c r="K11" s="78"/>
      <c r="L11" s="78"/>
      <c r="M11" s="78"/>
      <c r="N11" s="78"/>
      <c r="O11" s="78"/>
      <c r="P11" s="78"/>
      <c r="Q11" s="78"/>
      <c r="R11" s="1895"/>
    </row>
    <row r="12" spans="1:18" ht="26.25" customHeight="1">
      <c r="A12" s="1894"/>
      <c r="B12" s="150" t="s">
        <v>20</v>
      </c>
      <c r="C12" s="103"/>
      <c r="D12" s="101">
        <v>2046</v>
      </c>
      <c r="E12" s="104"/>
      <c r="F12" s="101"/>
      <c r="G12" s="101">
        <v>2051</v>
      </c>
      <c r="H12" s="105"/>
      <c r="I12" s="103"/>
      <c r="J12" s="101">
        <v>2056</v>
      </c>
      <c r="K12" s="104"/>
      <c r="L12" s="105"/>
      <c r="M12" s="101">
        <v>2061</v>
      </c>
      <c r="N12" s="104"/>
      <c r="O12" s="78"/>
      <c r="P12" s="78"/>
      <c r="Q12" s="78"/>
      <c r="R12" s="1895"/>
    </row>
    <row r="13" spans="1:18" ht="29.25" thickBot="1">
      <c r="A13" s="1894"/>
      <c r="B13" s="151" t="s">
        <v>5</v>
      </c>
      <c r="C13" s="113" t="s">
        <v>0</v>
      </c>
      <c r="D13" s="108" t="s">
        <v>1</v>
      </c>
      <c r="E13" s="110" t="s">
        <v>21</v>
      </c>
      <c r="F13" s="111" t="s">
        <v>0</v>
      </c>
      <c r="G13" s="108" t="s">
        <v>1</v>
      </c>
      <c r="H13" s="109" t="s">
        <v>21</v>
      </c>
      <c r="I13" s="113" t="s">
        <v>0</v>
      </c>
      <c r="J13" s="108" t="s">
        <v>1</v>
      </c>
      <c r="K13" s="114" t="s">
        <v>21</v>
      </c>
      <c r="L13" s="115" t="s">
        <v>0</v>
      </c>
      <c r="M13" s="108" t="s">
        <v>1</v>
      </c>
      <c r="N13" s="114" t="s">
        <v>21</v>
      </c>
      <c r="O13" s="78"/>
      <c r="P13" s="78"/>
      <c r="Q13" s="78"/>
      <c r="R13" s="1895"/>
    </row>
    <row r="14" spans="1:18" ht="18" customHeight="1">
      <c r="A14" s="1894"/>
      <c r="B14" s="116" t="s">
        <v>17</v>
      </c>
      <c r="C14" s="117">
        <v>72.5</v>
      </c>
      <c r="D14" s="118">
        <v>69.98</v>
      </c>
      <c r="E14" s="121">
        <v>142.47999999999999</v>
      </c>
      <c r="F14" s="117">
        <v>64.900000000000006</v>
      </c>
      <c r="G14" s="118">
        <v>62.661999999999999</v>
      </c>
      <c r="H14" s="119">
        <v>127.562</v>
      </c>
      <c r="I14" s="120">
        <v>59.399000000000001</v>
      </c>
      <c r="J14" s="120">
        <v>57.371000000000002</v>
      </c>
      <c r="K14" s="152">
        <v>116.77</v>
      </c>
      <c r="L14" s="120">
        <v>55.344000000000001</v>
      </c>
      <c r="M14" s="120">
        <v>53.473999999999997</v>
      </c>
      <c r="N14" s="152">
        <v>108.818</v>
      </c>
      <c r="O14" s="78"/>
      <c r="P14" s="78"/>
      <c r="Q14" s="78"/>
      <c r="R14" s="1895"/>
    </row>
    <row r="15" spans="1:18" ht="18" customHeight="1">
      <c r="A15" s="1894"/>
      <c r="B15" s="116" t="s">
        <v>19</v>
      </c>
      <c r="C15" s="117">
        <v>325.613</v>
      </c>
      <c r="D15" s="118">
        <v>310.26499999999999</v>
      </c>
      <c r="E15" s="121">
        <v>635.87800000000004</v>
      </c>
      <c r="F15" s="117">
        <v>304.55799999999999</v>
      </c>
      <c r="G15" s="118">
        <v>287.99400000000003</v>
      </c>
      <c r="H15" s="119">
        <v>592.55200000000002</v>
      </c>
      <c r="I15" s="120">
        <v>277.95600000000002</v>
      </c>
      <c r="J15" s="120">
        <v>260.10199999999998</v>
      </c>
      <c r="K15" s="152">
        <v>538.05799999999999</v>
      </c>
      <c r="L15" s="120">
        <v>251.26499999999999</v>
      </c>
      <c r="M15" s="120">
        <v>233.327</v>
      </c>
      <c r="N15" s="152">
        <v>484.59199999999998</v>
      </c>
      <c r="O15" s="78"/>
      <c r="P15" s="78"/>
      <c r="Q15" s="78"/>
      <c r="R15" s="1895"/>
    </row>
    <row r="16" spans="1:18" ht="18" customHeight="1">
      <c r="A16" s="1894"/>
      <c r="B16" s="124" t="s">
        <v>18</v>
      </c>
      <c r="C16" s="117">
        <v>151.91054388027752</v>
      </c>
      <c r="D16" s="118">
        <v>180.08117585137745</v>
      </c>
      <c r="E16" s="121">
        <v>331.991719731655</v>
      </c>
      <c r="F16" s="117">
        <v>152.8856370918943</v>
      </c>
      <c r="G16" s="118">
        <v>179.26466185074923</v>
      </c>
      <c r="H16" s="119">
        <v>332.15029894264353</v>
      </c>
      <c r="I16" s="125">
        <v>156.62054375559291</v>
      </c>
      <c r="J16" s="125">
        <v>182.00078430916534</v>
      </c>
      <c r="K16" s="153">
        <v>338.62132806475819</v>
      </c>
      <c r="L16" s="125">
        <v>158.60267819429794</v>
      </c>
      <c r="M16" s="125">
        <v>181.93877545601154</v>
      </c>
      <c r="N16" s="153">
        <v>340.54145365030945</v>
      </c>
      <c r="O16" s="78"/>
      <c r="P16" s="78"/>
      <c r="Q16" s="78"/>
      <c r="R16" s="1895"/>
    </row>
    <row r="17" spans="1:18" ht="18" customHeight="1">
      <c r="A17" s="1894"/>
      <c r="B17" s="127" t="s">
        <v>16</v>
      </c>
      <c r="C17" s="128">
        <v>550.02354388027754</v>
      </c>
      <c r="D17" s="131">
        <v>560.32617585137746</v>
      </c>
      <c r="E17" s="132">
        <v>1110.3497197316551</v>
      </c>
      <c r="F17" s="133">
        <v>522.34363709189427</v>
      </c>
      <c r="G17" s="129">
        <v>529.92066185074918</v>
      </c>
      <c r="H17" s="130">
        <v>1052.2642989426436</v>
      </c>
      <c r="I17" s="128">
        <v>493.97554375559292</v>
      </c>
      <c r="J17" s="131">
        <v>499.4737843091653</v>
      </c>
      <c r="K17" s="132">
        <v>993.44932806475822</v>
      </c>
      <c r="L17" s="133">
        <v>465.21167819429792</v>
      </c>
      <c r="M17" s="129">
        <v>468.73977545601156</v>
      </c>
      <c r="N17" s="134">
        <v>933.95145365030942</v>
      </c>
      <c r="O17" s="78"/>
      <c r="P17" s="78"/>
      <c r="Q17" s="78"/>
      <c r="R17" s="1895"/>
    </row>
    <row r="18" spans="1:18" ht="50.25" customHeight="1">
      <c r="A18" s="1894"/>
      <c r="B18" s="135" t="s">
        <v>44</v>
      </c>
      <c r="C18" s="136">
        <f t="shared" ref="C18:N18" si="2">C15/C16</f>
        <v>2.1434522692290501</v>
      </c>
      <c r="D18" s="138">
        <f t="shared" si="2"/>
        <v>1.7229174483848571</v>
      </c>
      <c r="E18" s="139">
        <f t="shared" si="2"/>
        <v>1.9153429504626585</v>
      </c>
      <c r="F18" s="140">
        <f t="shared" si="2"/>
        <v>1.9920641715803602</v>
      </c>
      <c r="G18" s="137">
        <f t="shared" si="2"/>
        <v>1.6065296809015031</v>
      </c>
      <c r="H18" s="137">
        <f t="shared" si="2"/>
        <v>1.7839875558935543</v>
      </c>
      <c r="I18" s="136">
        <f t="shared" si="2"/>
        <v>1.7747097113502024</v>
      </c>
      <c r="J18" s="138">
        <f t="shared" si="2"/>
        <v>1.4291257094703715</v>
      </c>
      <c r="K18" s="139">
        <f t="shared" si="2"/>
        <v>1.5889666580514425</v>
      </c>
      <c r="L18" s="140">
        <f t="shared" si="2"/>
        <v>1.5842418479982101</v>
      </c>
      <c r="M18" s="137">
        <f t="shared" si="2"/>
        <v>1.2824478971851325</v>
      </c>
      <c r="N18" s="141">
        <f t="shared" si="2"/>
        <v>1.4230044383894924</v>
      </c>
      <c r="O18" s="78"/>
      <c r="P18" s="78"/>
      <c r="Q18" s="78"/>
      <c r="R18" s="1895"/>
    </row>
    <row r="19" spans="1:18" ht="34.5" customHeight="1" thickBot="1">
      <c r="A19" s="1894"/>
      <c r="B19" s="142" t="s">
        <v>46</v>
      </c>
      <c r="C19" s="143">
        <f t="shared" ref="C19:N19" si="3">ROUND(C16*100/C14,1)</f>
        <v>209.5</v>
      </c>
      <c r="D19" s="144">
        <f t="shared" si="3"/>
        <v>257.3</v>
      </c>
      <c r="E19" s="147">
        <f t="shared" si="3"/>
        <v>233</v>
      </c>
      <c r="F19" s="145">
        <f t="shared" si="3"/>
        <v>235.6</v>
      </c>
      <c r="G19" s="144">
        <f t="shared" si="3"/>
        <v>286.10000000000002</v>
      </c>
      <c r="H19" s="145">
        <f t="shared" si="3"/>
        <v>260.39999999999998</v>
      </c>
      <c r="I19" s="143">
        <f t="shared" si="3"/>
        <v>263.7</v>
      </c>
      <c r="J19" s="144">
        <f t="shared" si="3"/>
        <v>317.2</v>
      </c>
      <c r="K19" s="147">
        <f t="shared" si="3"/>
        <v>290</v>
      </c>
      <c r="L19" s="145">
        <f t="shared" si="3"/>
        <v>286.60000000000002</v>
      </c>
      <c r="M19" s="144">
        <f t="shared" si="3"/>
        <v>340.2</v>
      </c>
      <c r="N19" s="147">
        <f t="shared" si="3"/>
        <v>312.89999999999998</v>
      </c>
      <c r="O19" s="78"/>
      <c r="P19" s="78"/>
      <c r="Q19" s="78"/>
      <c r="R19" s="1895"/>
    </row>
    <row r="20" spans="1:18" s="78" customFormat="1" ht="18">
      <c r="A20" s="1894"/>
      <c r="B20" s="163" t="s">
        <v>47</v>
      </c>
      <c r="R20" s="1895"/>
    </row>
    <row r="21" spans="1:18" s="78" customFormat="1" ht="16.5">
      <c r="A21" s="1894"/>
      <c r="B21" s="164" t="s">
        <v>48</v>
      </c>
      <c r="R21" s="1895"/>
    </row>
    <row r="22" spans="1:18" s="78" customFormat="1" ht="16.5">
      <c r="A22" s="1894"/>
      <c r="B22" s="165" t="s">
        <v>49</v>
      </c>
      <c r="R22" s="1895"/>
    </row>
    <row r="27" spans="1:18">
      <c r="C27" s="6"/>
      <c r="D27" s="6"/>
      <c r="E27" s="6"/>
      <c r="F27" s="6"/>
      <c r="G27" s="6"/>
      <c r="H27" s="6"/>
      <c r="I27" s="6"/>
      <c r="J27" s="6"/>
      <c r="K27" s="6"/>
      <c r="L27" s="6"/>
      <c r="M27" s="6"/>
      <c r="N27" s="6"/>
    </row>
  </sheetData>
  <mergeCells count="3">
    <mergeCell ref="A1:C1"/>
    <mergeCell ref="A2:A22"/>
    <mergeCell ref="R2:R22"/>
  </mergeCells>
  <hyperlinks>
    <hyperlink ref="A1:C1" location="CONTENTS!A1" display="Back to contents" xr:uid="{00000000-0004-0000-4D00-000000000000}"/>
  </hyperlinks>
  <pageMargins left="0.4" right="0.4" top="0.4" bottom="0.4" header="0.39" footer="0.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92D050"/>
  </sheetPr>
  <dimension ref="A1:K35"/>
  <sheetViews>
    <sheetView zoomScaleNormal="100" workbookViewId="0">
      <selection sqref="A1:B1"/>
    </sheetView>
  </sheetViews>
  <sheetFormatPr defaultRowHeight="24.95" customHeight="1"/>
  <cols>
    <col min="1" max="1" width="1.28515625" style="5" customWidth="1"/>
    <col min="2" max="2" width="28.85546875" style="5" customWidth="1"/>
    <col min="3" max="3" width="8.28515625" style="5" customWidth="1"/>
    <col min="4" max="11" width="7.28515625" style="5" customWidth="1"/>
    <col min="12" max="16384" width="9.140625" style="5"/>
  </cols>
  <sheetData>
    <row r="1" spans="1:11" ht="16.5" customHeight="1">
      <c r="A1" s="1734" t="s">
        <v>3</v>
      </c>
      <c r="B1" s="1734"/>
      <c r="C1" s="1734"/>
    </row>
    <row r="2" spans="1:11" s="7" customFormat="1" ht="20.100000000000001" customHeight="1">
      <c r="A2" s="15" t="s">
        <v>603</v>
      </c>
      <c r="B2" s="16"/>
      <c r="C2" s="16"/>
      <c r="D2" s="16"/>
      <c r="E2" s="16"/>
      <c r="F2" s="16"/>
      <c r="G2" s="16"/>
      <c r="H2" s="16"/>
      <c r="I2" s="16"/>
      <c r="J2" s="16"/>
      <c r="K2" s="16"/>
    </row>
    <row r="3" spans="1:11" s="7" customFormat="1" ht="20.100000000000001" customHeight="1">
      <c r="A3" s="16"/>
      <c r="B3" s="15" t="s">
        <v>879</v>
      </c>
      <c r="C3" s="16"/>
      <c r="D3" s="16"/>
      <c r="E3" s="17"/>
      <c r="F3" s="16"/>
      <c r="G3" s="16"/>
      <c r="H3" s="16"/>
      <c r="I3" s="16"/>
      <c r="J3" s="16"/>
      <c r="K3" s="16"/>
    </row>
    <row r="4" spans="1:11" s="7" customFormat="1" ht="24" customHeight="1" thickBot="1">
      <c r="A4" s="18" t="s">
        <v>880</v>
      </c>
      <c r="B4" s="16"/>
      <c r="C4" s="16"/>
      <c r="D4" s="16"/>
      <c r="E4" s="16"/>
      <c r="F4" s="16"/>
      <c r="G4" s="16"/>
      <c r="H4" s="16"/>
      <c r="I4" s="16"/>
      <c r="J4" s="16"/>
      <c r="K4" s="19"/>
    </row>
    <row r="5" spans="1:11" ht="24.95" customHeight="1">
      <c r="A5" s="20"/>
      <c r="B5" s="1896" t="s">
        <v>22</v>
      </c>
      <c r="C5" s="1898" t="s">
        <v>868</v>
      </c>
      <c r="D5" s="1900" t="s">
        <v>23</v>
      </c>
      <c r="E5" s="1901"/>
      <c r="F5" s="1901"/>
      <c r="G5" s="1901"/>
      <c r="H5" s="1901"/>
      <c r="I5" s="1901"/>
      <c r="J5" s="1901"/>
      <c r="K5" s="1902"/>
    </row>
    <row r="6" spans="1:11" ht="33.75" customHeight="1">
      <c r="A6" s="21"/>
      <c r="B6" s="1897"/>
      <c r="C6" s="1899"/>
      <c r="D6" s="22">
        <v>2026</v>
      </c>
      <c r="E6" s="23">
        <v>2031</v>
      </c>
      <c r="F6" s="24">
        <v>2036</v>
      </c>
      <c r="G6" s="24">
        <v>2041</v>
      </c>
      <c r="H6" s="24">
        <v>2046</v>
      </c>
      <c r="I6" s="24">
        <v>2051</v>
      </c>
      <c r="J6" s="25">
        <v>2056</v>
      </c>
      <c r="K6" s="26">
        <v>2061</v>
      </c>
    </row>
    <row r="7" spans="1:11" ht="19.899999999999999" customHeight="1">
      <c r="A7" s="27"/>
      <c r="B7" s="28" t="s">
        <v>24</v>
      </c>
      <c r="C7" s="29">
        <v>242.36699999999999</v>
      </c>
      <c r="D7" s="30">
        <v>280.43700000000001</v>
      </c>
      <c r="E7" s="31">
        <v>303.82</v>
      </c>
      <c r="F7" s="32">
        <v>315.10300000000001</v>
      </c>
      <c r="G7" s="32">
        <v>331.60700000000003</v>
      </c>
      <c r="H7" s="32">
        <v>331.99200000000002</v>
      </c>
      <c r="I7" s="32">
        <v>332.15100000000001</v>
      </c>
      <c r="J7" s="32">
        <v>338.62200000000001</v>
      </c>
      <c r="K7" s="33">
        <v>340.54199999999997</v>
      </c>
    </row>
    <row r="8" spans="1:11" ht="15" customHeight="1">
      <c r="A8" s="27"/>
      <c r="B8" s="34" t="s">
        <v>25</v>
      </c>
      <c r="C8" s="35"/>
      <c r="D8" s="36"/>
      <c r="E8" s="37"/>
      <c r="F8" s="37"/>
      <c r="G8" s="37"/>
      <c r="H8" s="37"/>
      <c r="I8" s="38"/>
      <c r="J8" s="39"/>
      <c r="K8" s="40"/>
    </row>
    <row r="9" spans="1:11" s="8" customFormat="1" ht="19.899999999999999" customHeight="1">
      <c r="A9" s="41"/>
      <c r="B9" s="42" t="s">
        <v>26</v>
      </c>
      <c r="C9" s="43">
        <v>19.937000000000001</v>
      </c>
      <c r="D9" s="44">
        <v>23.056999999999999</v>
      </c>
      <c r="E9" s="45">
        <v>27.206</v>
      </c>
      <c r="F9" s="45">
        <v>30.859000000000002</v>
      </c>
      <c r="G9" s="45">
        <v>34.045999999999999</v>
      </c>
      <c r="H9" s="45">
        <v>35.883000000000003</v>
      </c>
      <c r="I9" s="45">
        <v>36.326999999999998</v>
      </c>
      <c r="J9" s="45">
        <v>36.72</v>
      </c>
      <c r="K9" s="46">
        <v>37.066000000000003</v>
      </c>
    </row>
    <row r="10" spans="1:11" s="8" customFormat="1" ht="22.15" customHeight="1">
      <c r="A10" s="41"/>
      <c r="B10" s="42"/>
      <c r="C10" s="47"/>
      <c r="D10" s="48"/>
      <c r="E10" s="49"/>
      <c r="F10" s="49"/>
      <c r="G10" s="49"/>
      <c r="H10" s="49"/>
      <c r="I10" s="49"/>
      <c r="J10" s="49"/>
      <c r="K10" s="50"/>
    </row>
    <row r="11" spans="1:11" ht="22.15" customHeight="1">
      <c r="A11" s="27"/>
      <c r="B11" s="28" t="s">
        <v>27</v>
      </c>
      <c r="C11" s="29">
        <v>18.219000000000001</v>
      </c>
      <c r="D11" s="30">
        <v>17.25</v>
      </c>
      <c r="E11" s="31">
        <v>17.379000000000001</v>
      </c>
      <c r="F11" s="32">
        <v>17.896000000000001</v>
      </c>
      <c r="G11" s="32">
        <v>17.018000000000001</v>
      </c>
      <c r="H11" s="32">
        <v>17.041</v>
      </c>
      <c r="I11" s="32">
        <v>16.678999999999998</v>
      </c>
      <c r="J11" s="32">
        <v>15.122</v>
      </c>
      <c r="K11" s="33">
        <v>13.342000000000001</v>
      </c>
    </row>
    <row r="12" spans="1:11" ht="22.15" customHeight="1">
      <c r="A12" s="27"/>
      <c r="B12" s="28" t="s">
        <v>28</v>
      </c>
      <c r="C12" s="29">
        <v>32.320999999999998</v>
      </c>
      <c r="D12" s="30">
        <v>30.997</v>
      </c>
      <c r="E12" s="31">
        <v>30.518000000000001</v>
      </c>
      <c r="F12" s="32">
        <v>29.867999999999999</v>
      </c>
      <c r="G12" s="32">
        <v>28.363</v>
      </c>
      <c r="H12" s="32">
        <v>27.350999999999999</v>
      </c>
      <c r="I12" s="32">
        <v>25.786999999999999</v>
      </c>
      <c r="J12" s="32">
        <v>23.446999999999999</v>
      </c>
      <c r="K12" s="33">
        <v>20.928999999999998</v>
      </c>
    </row>
    <row r="13" spans="1:11" ht="15" customHeight="1">
      <c r="A13" s="27"/>
      <c r="B13" s="34" t="s">
        <v>25</v>
      </c>
      <c r="C13" s="35"/>
      <c r="D13" s="36"/>
      <c r="E13" s="51"/>
      <c r="F13" s="39"/>
      <c r="G13" s="39"/>
      <c r="H13" s="39"/>
      <c r="I13" s="39"/>
      <c r="J13" s="39"/>
      <c r="K13" s="40"/>
    </row>
    <row r="14" spans="1:11" s="8" customFormat="1" ht="19.899999999999999" customHeight="1">
      <c r="A14" s="41"/>
      <c r="B14" s="42" t="s">
        <v>26</v>
      </c>
      <c r="C14" s="52">
        <v>7.6989999999999998</v>
      </c>
      <c r="D14" s="53">
        <v>7.3879999999999999</v>
      </c>
      <c r="E14" s="54">
        <v>7.2450000000000001</v>
      </c>
      <c r="F14" s="55">
        <v>7.0730000000000004</v>
      </c>
      <c r="G14" s="55">
        <v>6.6769999999999996</v>
      </c>
      <c r="H14" s="55">
        <v>6.4009999999999998</v>
      </c>
      <c r="I14" s="55">
        <v>6.0259999999999998</v>
      </c>
      <c r="J14" s="55">
        <v>5.4870000000000001</v>
      </c>
      <c r="K14" s="56">
        <v>4.9189999999999996</v>
      </c>
    </row>
    <row r="15" spans="1:11" ht="22.15" customHeight="1">
      <c r="A15" s="27"/>
      <c r="B15" s="28" t="s">
        <v>29</v>
      </c>
      <c r="C15" s="29">
        <v>0.27400000000000002</v>
      </c>
      <c r="D15" s="30">
        <v>0.22114047895951133</v>
      </c>
      <c r="E15" s="31">
        <v>0.20278699874361694</v>
      </c>
      <c r="F15" s="32">
        <v>0.19423467751543455</v>
      </c>
      <c r="G15" s="32">
        <v>0.1839292930239354</v>
      </c>
      <c r="H15" s="32">
        <v>0.1686612801930297</v>
      </c>
      <c r="I15" s="32">
        <v>0.15034598430618354</v>
      </c>
      <c r="J15" s="32">
        <v>0.13395911521539158</v>
      </c>
      <c r="K15" s="33">
        <v>0.12220177406719233</v>
      </c>
    </row>
    <row r="16" spans="1:11" ht="22.15" customHeight="1">
      <c r="A16" s="27"/>
      <c r="B16" s="28" t="s">
        <v>30</v>
      </c>
      <c r="C16" s="29">
        <v>0.223</v>
      </c>
      <c r="D16" s="30">
        <v>0.19026641669752073</v>
      </c>
      <c r="E16" s="31">
        <v>0.17443118678501116</v>
      </c>
      <c r="F16" s="32">
        <v>0.16711450898020105</v>
      </c>
      <c r="G16" s="32">
        <v>0.15830563615701529</v>
      </c>
      <c r="H16" s="32">
        <v>0.14519371976184242</v>
      </c>
      <c r="I16" s="32">
        <v>0.12941446352565536</v>
      </c>
      <c r="J16" s="32">
        <v>0.11527924406180526</v>
      </c>
      <c r="K16" s="33">
        <v>0.1051442249561715</v>
      </c>
    </row>
    <row r="17" spans="1:11" ht="22.15" customHeight="1">
      <c r="A17" s="27"/>
      <c r="B17" s="28" t="s">
        <v>31</v>
      </c>
      <c r="C17" s="57">
        <v>11.843000000000002</v>
      </c>
      <c r="D17" s="58">
        <v>10.34348416248729</v>
      </c>
      <c r="E17" s="59">
        <v>9.6109884123560505</v>
      </c>
      <c r="F17" s="60">
        <v>9.1661144286610092</v>
      </c>
      <c r="G17" s="60">
        <v>8.5887246000147872</v>
      </c>
      <c r="H17" s="60">
        <v>7.8103960988926815</v>
      </c>
      <c r="I17" s="60">
        <v>6.9654888875473917</v>
      </c>
      <c r="J17" s="60">
        <v>6.2510916279675275</v>
      </c>
      <c r="K17" s="61">
        <v>5.7387836618539261</v>
      </c>
    </row>
    <row r="18" spans="1:11" ht="17.45" customHeight="1">
      <c r="A18" s="27"/>
      <c r="B18" s="1293" t="s">
        <v>477</v>
      </c>
      <c r="C18" s="62"/>
      <c r="D18" s="63"/>
      <c r="E18" s="64"/>
      <c r="F18" s="65"/>
      <c r="G18" s="65"/>
      <c r="H18" s="65"/>
      <c r="I18" s="65"/>
      <c r="J18" s="65"/>
      <c r="K18" s="66"/>
    </row>
    <row r="19" spans="1:11" s="8" customFormat="1" ht="20.45" customHeight="1">
      <c r="A19" s="41"/>
      <c r="B19" s="67" t="s">
        <v>32</v>
      </c>
      <c r="C19" s="52">
        <v>0.183</v>
      </c>
      <c r="D19" s="53">
        <v>0.15321139590389682</v>
      </c>
      <c r="E19" s="54">
        <v>0.13770667591162075</v>
      </c>
      <c r="F19" s="55">
        <v>0.13215802130583343</v>
      </c>
      <c r="G19" s="55">
        <v>0.1263539115755225</v>
      </c>
      <c r="H19" s="55">
        <v>0.11703472451729426</v>
      </c>
      <c r="I19" s="55">
        <v>0.10453849261246613</v>
      </c>
      <c r="J19" s="55">
        <v>9.2548640310221503E-2</v>
      </c>
      <c r="K19" s="56">
        <v>8.3797037141688901E-2</v>
      </c>
    </row>
    <row r="20" spans="1:11" s="8" customFormat="1" ht="20.45" customHeight="1">
      <c r="A20" s="41"/>
      <c r="B20" s="68" t="s">
        <v>33</v>
      </c>
      <c r="C20" s="52">
        <v>4.1180000000000003</v>
      </c>
      <c r="D20" s="53">
        <v>3.5399394648449705</v>
      </c>
      <c r="E20" s="54">
        <v>3.259792149748447</v>
      </c>
      <c r="F20" s="55">
        <v>3.1208746609364924</v>
      </c>
      <c r="G20" s="55">
        <v>2.9470695729440251</v>
      </c>
      <c r="H20" s="55">
        <v>2.6951623928902517</v>
      </c>
      <c r="I20" s="55">
        <v>2.4016224440624621</v>
      </c>
      <c r="J20" s="55">
        <v>2.1436209795673147</v>
      </c>
      <c r="K20" s="56">
        <v>1.959365915488366</v>
      </c>
    </row>
    <row r="21" spans="1:11" s="8" customFormat="1" ht="20.45" customHeight="1">
      <c r="A21" s="41"/>
      <c r="B21" s="68" t="s">
        <v>34</v>
      </c>
      <c r="C21" s="52">
        <v>7.194</v>
      </c>
      <c r="D21" s="53">
        <v>6.3466423429299095</v>
      </c>
      <c r="E21" s="54">
        <v>5.9292122376121403</v>
      </c>
      <c r="F21" s="55">
        <v>5.6409789174935874</v>
      </c>
      <c r="G21" s="55">
        <v>5.2599102037678325</v>
      </c>
      <c r="H21" s="55">
        <v>4.7664553887823349</v>
      </c>
      <c r="I21" s="55">
        <v>4.2533504742582533</v>
      </c>
      <c r="J21" s="55">
        <v>3.8303539653226419</v>
      </c>
      <c r="K21" s="56">
        <v>3.5259591492017073</v>
      </c>
    </row>
    <row r="22" spans="1:11" s="8" customFormat="1" ht="20.45" customHeight="1" thickBot="1">
      <c r="A22" s="69"/>
      <c r="B22" s="70" t="s">
        <v>42</v>
      </c>
      <c r="C22" s="71">
        <v>0.34799999999999998</v>
      </c>
      <c r="D22" s="72">
        <v>0.30369095880851382</v>
      </c>
      <c r="E22" s="73">
        <v>0.284277349083843</v>
      </c>
      <c r="F22" s="73">
        <v>0.27210282892509574</v>
      </c>
      <c r="G22" s="74">
        <v>0.25539091172740619</v>
      </c>
      <c r="H22" s="74">
        <v>0.23174359270280051</v>
      </c>
      <c r="I22" s="74">
        <v>0.20597747661420987</v>
      </c>
      <c r="J22" s="74">
        <v>0.1845680427673497</v>
      </c>
      <c r="K22" s="75">
        <v>0.16966156002216309</v>
      </c>
    </row>
    <row r="23" spans="1:11" s="167" customFormat="1" ht="17.45" customHeight="1">
      <c r="A23" s="76"/>
      <c r="B23" s="166" t="s">
        <v>50</v>
      </c>
    </row>
    <row r="24" spans="1:11" s="167" customFormat="1" ht="17.45" customHeight="1">
      <c r="A24" s="76"/>
      <c r="B24" s="76" t="s">
        <v>35</v>
      </c>
    </row>
    <row r="25" spans="1:11" ht="16.149999999999999" customHeight="1">
      <c r="A25" s="77"/>
      <c r="B25" s="78"/>
      <c r="C25" s="79"/>
      <c r="D25" s="79"/>
      <c r="E25" s="79"/>
      <c r="F25" s="79"/>
      <c r="G25" s="79"/>
      <c r="H25" s="79"/>
      <c r="I25" s="79"/>
      <c r="J25" s="79"/>
      <c r="K25" s="79"/>
    </row>
    <row r="26" spans="1:11" s="7" customFormat="1" ht="22.5" customHeight="1" thickBot="1">
      <c r="A26" s="18" t="s">
        <v>869</v>
      </c>
      <c r="B26" s="16"/>
      <c r="C26" s="16"/>
      <c r="D26" s="16"/>
      <c r="E26" s="16"/>
      <c r="F26" s="16"/>
      <c r="G26" s="16"/>
      <c r="H26" s="16"/>
      <c r="I26" s="16"/>
      <c r="J26" s="16"/>
      <c r="K26" s="16"/>
    </row>
    <row r="27" spans="1:11" ht="24.95" customHeight="1">
      <c r="A27" s="20"/>
      <c r="B27" s="1896" t="s">
        <v>22</v>
      </c>
      <c r="C27" s="1903" t="s">
        <v>870</v>
      </c>
      <c r="D27" s="1905" t="s">
        <v>871</v>
      </c>
      <c r="E27" s="1906"/>
      <c r="F27" s="1906"/>
      <c r="G27" s="1906"/>
      <c r="H27" s="1906"/>
      <c r="I27" s="1906"/>
      <c r="J27" s="1906"/>
      <c r="K27" s="1907"/>
    </row>
    <row r="28" spans="1:11" ht="24.95" customHeight="1">
      <c r="A28" s="21"/>
      <c r="B28" s="1897"/>
      <c r="C28" s="1904"/>
      <c r="D28" s="22">
        <v>2026</v>
      </c>
      <c r="E28" s="23">
        <v>2031</v>
      </c>
      <c r="F28" s="24">
        <v>2036</v>
      </c>
      <c r="G28" s="24">
        <v>2041</v>
      </c>
      <c r="H28" s="24">
        <v>2046</v>
      </c>
      <c r="I28" s="24">
        <v>2051</v>
      </c>
      <c r="J28" s="25">
        <v>2056</v>
      </c>
      <c r="K28" s="26">
        <v>2061</v>
      </c>
    </row>
    <row r="29" spans="1:11" ht="45.75" customHeight="1">
      <c r="A29" s="27"/>
      <c r="B29" s="80" t="s">
        <v>36</v>
      </c>
      <c r="C29" s="81">
        <v>29550.18108319</v>
      </c>
      <c r="D29" s="82">
        <v>34350.963216756325</v>
      </c>
      <c r="E29" s="83">
        <v>37357.879532019128</v>
      </c>
      <c r="F29" s="83">
        <v>38926.436631995384</v>
      </c>
      <c r="G29" s="83">
        <v>41236.856677534888</v>
      </c>
      <c r="H29" s="83">
        <v>41561.760703717468</v>
      </c>
      <c r="I29" s="83">
        <v>41742.428605714187</v>
      </c>
      <c r="J29" s="83">
        <v>42671.741692245945</v>
      </c>
      <c r="K29" s="84">
        <v>42862.086703892332</v>
      </c>
    </row>
    <row r="30" spans="1:11" ht="38.1" customHeight="1">
      <c r="A30" s="27"/>
      <c r="B30" s="85" t="s">
        <v>37</v>
      </c>
      <c r="C30" s="81">
        <v>2277.0813640000001</v>
      </c>
      <c r="D30" s="86">
        <v>2095.4806156501813</v>
      </c>
      <c r="E30" s="87">
        <v>2104.4196477061996</v>
      </c>
      <c r="F30" s="87">
        <v>2161.899285038764</v>
      </c>
      <c r="G30" s="87">
        <v>2055.4237270970671</v>
      </c>
      <c r="H30" s="87">
        <v>2052.6436052124022</v>
      </c>
      <c r="I30" s="87">
        <v>2003.8765533349101</v>
      </c>
      <c r="J30" s="87">
        <v>1816.0537211900978</v>
      </c>
      <c r="K30" s="88">
        <v>1603.7578704169825</v>
      </c>
    </row>
    <row r="31" spans="1:11" ht="44.25" customHeight="1">
      <c r="A31" s="27"/>
      <c r="B31" s="80" t="s">
        <v>38</v>
      </c>
      <c r="C31" s="81">
        <v>4335.6620102500001</v>
      </c>
      <c r="D31" s="86">
        <v>4099.9228483642546</v>
      </c>
      <c r="E31" s="87">
        <v>4028.2741788187795</v>
      </c>
      <c r="F31" s="87">
        <v>3938.2347287805133</v>
      </c>
      <c r="G31" s="87">
        <v>3736.0031648350136</v>
      </c>
      <c r="H31" s="87">
        <v>3594.4299149130138</v>
      </c>
      <c r="I31" s="87">
        <v>3383.2610097528373</v>
      </c>
      <c r="J31" s="87">
        <v>3075.7529102546036</v>
      </c>
      <c r="K31" s="88">
        <v>2748.6898903154984</v>
      </c>
    </row>
    <row r="32" spans="1:11" ht="33" customHeight="1" thickBot="1">
      <c r="A32" s="89"/>
      <c r="B32" s="90" t="s">
        <v>43</v>
      </c>
      <c r="C32" s="91">
        <v>45.724259000000004</v>
      </c>
      <c r="D32" s="92">
        <v>30.267837706110438</v>
      </c>
      <c r="E32" s="93">
        <v>27.874473989201995</v>
      </c>
      <c r="F32" s="93">
        <v>26.700563772427977</v>
      </c>
      <c r="G32" s="93">
        <v>25.243772721345795</v>
      </c>
      <c r="H32" s="93">
        <v>23.100115652508212</v>
      </c>
      <c r="I32" s="93">
        <v>20.576883769914097</v>
      </c>
      <c r="J32" s="93">
        <v>18.351954906304517</v>
      </c>
      <c r="K32" s="94">
        <v>16.766423966382241</v>
      </c>
    </row>
    <row r="33" spans="2:11" s="78" customFormat="1" ht="21" customHeight="1">
      <c r="B33" s="168" t="s">
        <v>51</v>
      </c>
      <c r="C33" s="169"/>
      <c r="D33" s="169"/>
      <c r="E33" s="169"/>
      <c r="F33" s="169"/>
      <c r="G33" s="169"/>
      <c r="H33" s="169"/>
      <c r="I33" s="169"/>
      <c r="J33" s="169"/>
      <c r="K33" s="169"/>
    </row>
    <row r="34" spans="2:11" s="78" customFormat="1" ht="15" customHeight="1">
      <c r="B34" s="170" t="s">
        <v>39</v>
      </c>
      <c r="C34" s="171"/>
      <c r="D34" s="171"/>
      <c r="E34" s="171"/>
      <c r="F34" s="171"/>
      <c r="G34" s="171"/>
      <c r="H34" s="171"/>
      <c r="I34" s="171"/>
      <c r="J34" s="171"/>
      <c r="K34" s="171"/>
    </row>
    <row r="35" spans="2:11" ht="24.95" customHeight="1">
      <c r="B35" s="78"/>
      <c r="C35" s="78"/>
      <c r="D35" s="78"/>
      <c r="E35" s="78"/>
      <c r="F35" s="78"/>
      <c r="G35" s="78"/>
      <c r="H35" s="95"/>
      <c r="I35" s="78"/>
      <c r="J35" s="78"/>
      <c r="K35" s="78"/>
    </row>
  </sheetData>
  <mergeCells count="7">
    <mergeCell ref="A1:C1"/>
    <mergeCell ref="B5:B6"/>
    <mergeCell ref="C5:C6"/>
    <mergeCell ref="D5:K5"/>
    <mergeCell ref="B27:B28"/>
    <mergeCell ref="C27:C28"/>
    <mergeCell ref="D27:K27"/>
  </mergeCells>
  <hyperlinks>
    <hyperlink ref="A1:C1" location="CONTENTS!A1" display="Back to contents" xr:uid="{00000000-0004-0000-4E00-000000000000}"/>
  </hyperlinks>
  <pageMargins left="0.4" right="0.4" top="0.4" bottom="0.4" header="0.17"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V20"/>
  <sheetViews>
    <sheetView zoomScaleNormal="100" workbookViewId="0">
      <selection sqref="A1:B1"/>
    </sheetView>
  </sheetViews>
  <sheetFormatPr defaultColWidth="10" defaultRowHeight="15"/>
  <cols>
    <col min="1" max="1" width="15.42578125" style="1" customWidth="1"/>
    <col min="2" max="2" width="6.42578125" style="1" customWidth="1"/>
    <col min="3" max="3" width="7.42578125" style="1" customWidth="1"/>
    <col min="4" max="4" width="7.85546875" style="1" customWidth="1"/>
    <col min="5" max="5" width="9" style="1" customWidth="1"/>
    <col min="6" max="6" width="6.42578125" style="1" customWidth="1"/>
    <col min="7" max="7" width="7.7109375" style="1" customWidth="1"/>
    <col min="8" max="8" width="7.85546875" style="1" customWidth="1"/>
    <col min="9" max="9" width="9" style="1" customWidth="1"/>
    <col min="10" max="10" width="7.5703125" style="1" customWidth="1"/>
    <col min="11" max="11" width="7.42578125" style="1" customWidth="1"/>
    <col min="12" max="12" width="7.85546875" style="1" customWidth="1"/>
    <col min="13" max="13" width="9" style="1" customWidth="1"/>
    <col min="14" max="14" width="7.5703125" style="1" customWidth="1"/>
    <col min="15" max="15" width="7.42578125" style="1" customWidth="1"/>
    <col min="16" max="16" width="7.85546875" style="1" customWidth="1"/>
    <col min="17" max="17" width="9" style="1" customWidth="1"/>
    <col min="19" max="19" width="11.5703125" customWidth="1"/>
    <col min="20" max="20" width="10.28515625" customWidth="1"/>
    <col min="21" max="21" width="10.7109375" customWidth="1"/>
    <col min="22" max="22" width="11.42578125" customWidth="1"/>
    <col min="23" max="16384" width="10" style="1"/>
  </cols>
  <sheetData>
    <row r="1" spans="1:22" ht="15.75">
      <c r="A1" s="1295" t="s">
        <v>3</v>
      </c>
      <c r="C1"/>
      <c r="D1"/>
      <c r="E1"/>
    </row>
    <row r="2" spans="1:22" ht="18" customHeight="1">
      <c r="A2" s="229" t="s">
        <v>697</v>
      </c>
      <c r="O2"/>
      <c r="P2"/>
      <c r="Q2"/>
    </row>
    <row r="3" spans="1:22" ht="17.25" customHeight="1" thickBot="1">
      <c r="A3" s="230"/>
    </row>
    <row r="4" spans="1:22" ht="18.75" customHeight="1" thickBot="1">
      <c r="A4" s="1748" t="s">
        <v>72</v>
      </c>
      <c r="B4" s="1754" t="s">
        <v>480</v>
      </c>
      <c r="C4" s="1755"/>
      <c r="D4" s="1755"/>
      <c r="E4" s="1756"/>
      <c r="F4" s="1754" t="s">
        <v>621</v>
      </c>
      <c r="G4" s="1755"/>
      <c r="H4" s="1755"/>
      <c r="I4" s="1756"/>
      <c r="J4" s="231" t="s">
        <v>686</v>
      </c>
      <c r="K4" s="231"/>
      <c r="L4" s="231"/>
      <c r="M4" s="232"/>
      <c r="N4" s="231" t="s">
        <v>684</v>
      </c>
      <c r="O4" s="231"/>
      <c r="P4" s="231"/>
      <c r="Q4" s="232"/>
    </row>
    <row r="5" spans="1:22" ht="48" customHeight="1" thickBot="1">
      <c r="A5" s="1749"/>
      <c r="B5" s="1751" t="s">
        <v>75</v>
      </c>
      <c r="C5" s="1752"/>
      <c r="D5" s="1753"/>
      <c r="E5" s="1532" t="s">
        <v>74</v>
      </c>
      <c r="F5" s="1751" t="s">
        <v>478</v>
      </c>
      <c r="G5" s="1752"/>
      <c r="H5" s="1753"/>
      <c r="I5" s="1532" t="s">
        <v>74</v>
      </c>
      <c r="J5" s="1747" t="s">
        <v>619</v>
      </c>
      <c r="K5" s="1747"/>
      <c r="L5" s="1747"/>
      <c r="M5" s="233" t="s">
        <v>74</v>
      </c>
      <c r="N5" s="1747" t="s">
        <v>808</v>
      </c>
      <c r="O5" s="1747"/>
      <c r="P5" s="1747"/>
      <c r="Q5" s="233" t="s">
        <v>74</v>
      </c>
    </row>
    <row r="6" spans="1:22" ht="55.5" customHeight="1" thickBot="1">
      <c r="A6" s="1750"/>
      <c r="B6" s="234" t="s">
        <v>0</v>
      </c>
      <c r="C6" s="235" t="s">
        <v>1</v>
      </c>
      <c r="D6" s="1535" t="s">
        <v>2</v>
      </c>
      <c r="E6" s="1533" t="s">
        <v>76</v>
      </c>
      <c r="F6" s="234" t="s">
        <v>0</v>
      </c>
      <c r="G6" s="235" t="s">
        <v>1</v>
      </c>
      <c r="H6" s="1535" t="s">
        <v>2</v>
      </c>
      <c r="I6" s="1533" t="s">
        <v>479</v>
      </c>
      <c r="J6" s="236" t="s">
        <v>0</v>
      </c>
      <c r="K6" s="237" t="s">
        <v>1</v>
      </c>
      <c r="L6" s="238" t="s">
        <v>2</v>
      </c>
      <c r="M6" s="239" t="s">
        <v>620</v>
      </c>
      <c r="N6" s="236" t="s">
        <v>0</v>
      </c>
      <c r="O6" s="237" t="s">
        <v>1</v>
      </c>
      <c r="P6" s="238" t="s">
        <v>2</v>
      </c>
      <c r="Q6" s="239" t="s">
        <v>698</v>
      </c>
    </row>
    <row r="7" spans="1:22" s="172" customFormat="1" ht="25.5" customHeight="1">
      <c r="A7" s="240" t="s">
        <v>77</v>
      </c>
      <c r="B7" s="241">
        <v>11103</v>
      </c>
      <c r="C7" s="242">
        <v>13810</v>
      </c>
      <c r="D7" s="245">
        <v>24913</v>
      </c>
      <c r="E7" s="244">
        <v>1883.88</v>
      </c>
      <c r="F7" s="241">
        <v>11460</v>
      </c>
      <c r="G7" s="242">
        <v>14221</v>
      </c>
      <c r="H7" s="245">
        <v>25681</v>
      </c>
      <c r="I7" s="244">
        <v>2089.52</v>
      </c>
      <c r="J7" s="241">
        <v>11922</v>
      </c>
      <c r="K7" s="242">
        <v>14541</v>
      </c>
      <c r="L7" s="245">
        <v>26463</v>
      </c>
      <c r="M7" s="244">
        <v>2757.53</v>
      </c>
      <c r="N7" s="241">
        <v>12372</v>
      </c>
      <c r="O7" s="242">
        <v>14997</v>
      </c>
      <c r="P7" s="245">
        <v>27369</v>
      </c>
      <c r="Q7" s="244">
        <v>3228.96</v>
      </c>
      <c r="R7"/>
      <c r="S7"/>
      <c r="T7"/>
      <c r="U7"/>
      <c r="V7"/>
    </row>
    <row r="8" spans="1:22" s="172" customFormat="1" ht="25.5" customHeight="1">
      <c r="A8" s="240" t="s">
        <v>78</v>
      </c>
      <c r="B8" s="241">
        <v>9406</v>
      </c>
      <c r="C8" s="242">
        <v>11324</v>
      </c>
      <c r="D8" s="245">
        <v>20730</v>
      </c>
      <c r="E8" s="244">
        <v>1532.2</v>
      </c>
      <c r="F8" s="241">
        <v>9886</v>
      </c>
      <c r="G8" s="242">
        <v>11875</v>
      </c>
      <c r="H8" s="245">
        <v>21761</v>
      </c>
      <c r="I8" s="244">
        <v>1699.45</v>
      </c>
      <c r="J8" s="241">
        <v>10326</v>
      </c>
      <c r="K8" s="242">
        <v>12439</v>
      </c>
      <c r="L8" s="245">
        <v>22765</v>
      </c>
      <c r="M8" s="244">
        <v>2372.1799999999998</v>
      </c>
      <c r="N8" s="241">
        <v>10819</v>
      </c>
      <c r="O8" s="242">
        <v>13058</v>
      </c>
      <c r="P8" s="245">
        <v>23877</v>
      </c>
      <c r="Q8" s="244">
        <v>2816.98</v>
      </c>
      <c r="R8"/>
      <c r="S8"/>
      <c r="T8"/>
      <c r="U8"/>
      <c r="V8"/>
    </row>
    <row r="9" spans="1:22" s="172" customFormat="1" ht="25.5" customHeight="1">
      <c r="A9" s="240" t="s">
        <v>79</v>
      </c>
      <c r="B9" s="241">
        <v>7572</v>
      </c>
      <c r="C9" s="242">
        <v>9757</v>
      </c>
      <c r="D9" s="245">
        <v>17329</v>
      </c>
      <c r="E9" s="244">
        <v>1283.03</v>
      </c>
      <c r="F9" s="241">
        <v>7914</v>
      </c>
      <c r="G9" s="242">
        <v>10219</v>
      </c>
      <c r="H9" s="245">
        <v>18133</v>
      </c>
      <c r="I9" s="244">
        <v>1423.08</v>
      </c>
      <c r="J9" s="241">
        <v>8330</v>
      </c>
      <c r="K9" s="242">
        <v>10657</v>
      </c>
      <c r="L9" s="245">
        <v>18987</v>
      </c>
      <c r="M9" s="244">
        <v>1978.5</v>
      </c>
      <c r="N9" s="241">
        <v>8696</v>
      </c>
      <c r="O9" s="242">
        <v>11084</v>
      </c>
      <c r="P9" s="245">
        <v>19780</v>
      </c>
      <c r="Q9" s="244">
        <v>2333.62</v>
      </c>
      <c r="R9"/>
      <c r="S9"/>
      <c r="T9"/>
      <c r="U9"/>
      <c r="V9"/>
    </row>
    <row r="10" spans="1:22" s="172" customFormat="1" ht="25.5" customHeight="1">
      <c r="A10" s="240" t="s">
        <v>80</v>
      </c>
      <c r="B10" s="241">
        <v>9714</v>
      </c>
      <c r="C10" s="242">
        <v>12502</v>
      </c>
      <c r="D10" s="245">
        <v>22216</v>
      </c>
      <c r="E10" s="244">
        <v>1646.23</v>
      </c>
      <c r="F10" s="241">
        <v>10260</v>
      </c>
      <c r="G10" s="242">
        <v>13038</v>
      </c>
      <c r="H10" s="245">
        <v>23298</v>
      </c>
      <c r="I10" s="244">
        <v>1825.92</v>
      </c>
      <c r="J10" s="241">
        <v>10692</v>
      </c>
      <c r="K10" s="242">
        <v>13558</v>
      </c>
      <c r="L10" s="245">
        <v>24250</v>
      </c>
      <c r="M10" s="244">
        <v>2526.92</v>
      </c>
      <c r="N10" s="241">
        <v>11190</v>
      </c>
      <c r="O10" s="242">
        <v>14025</v>
      </c>
      <c r="P10" s="245">
        <v>25215</v>
      </c>
      <c r="Q10" s="244">
        <v>2974.83</v>
      </c>
      <c r="R10"/>
      <c r="S10"/>
      <c r="T10"/>
      <c r="U10"/>
      <c r="V10"/>
    </row>
    <row r="11" spans="1:22" s="172" customFormat="1" ht="25.5" customHeight="1">
      <c r="A11" s="240" t="s">
        <v>81</v>
      </c>
      <c r="B11" s="241">
        <v>7435</v>
      </c>
      <c r="C11" s="242">
        <v>9534</v>
      </c>
      <c r="D11" s="245">
        <v>16969</v>
      </c>
      <c r="E11" s="244">
        <v>1270.23</v>
      </c>
      <c r="F11" s="241">
        <v>7762</v>
      </c>
      <c r="G11" s="242">
        <v>9923</v>
      </c>
      <c r="H11" s="245">
        <v>17685</v>
      </c>
      <c r="I11" s="244">
        <v>1408.88</v>
      </c>
      <c r="J11" s="241">
        <v>8107</v>
      </c>
      <c r="K11" s="242">
        <v>10319</v>
      </c>
      <c r="L11" s="245">
        <v>18426</v>
      </c>
      <c r="M11" s="244">
        <v>1920.05</v>
      </c>
      <c r="N11" s="241">
        <v>8481</v>
      </c>
      <c r="O11" s="242">
        <v>10730</v>
      </c>
      <c r="P11" s="245">
        <v>19211</v>
      </c>
      <c r="Q11" s="244">
        <v>2266.4899999999998</v>
      </c>
      <c r="R11"/>
      <c r="S11"/>
      <c r="T11"/>
      <c r="U11"/>
      <c r="V11"/>
    </row>
    <row r="12" spans="1:22" s="172" customFormat="1" ht="25.5" customHeight="1">
      <c r="A12" s="240" t="s">
        <v>82</v>
      </c>
      <c r="B12" s="241">
        <v>5156</v>
      </c>
      <c r="C12" s="242">
        <v>6783</v>
      </c>
      <c r="D12" s="245">
        <v>11939</v>
      </c>
      <c r="E12" s="244">
        <v>893.55</v>
      </c>
      <c r="F12" s="241">
        <v>5407</v>
      </c>
      <c r="G12" s="242">
        <v>7029</v>
      </c>
      <c r="H12" s="245">
        <v>12436</v>
      </c>
      <c r="I12" s="244">
        <v>991.09</v>
      </c>
      <c r="J12" s="241">
        <v>5711</v>
      </c>
      <c r="K12" s="242">
        <v>7276</v>
      </c>
      <c r="L12" s="245">
        <v>12987</v>
      </c>
      <c r="M12" s="244">
        <v>1353.29</v>
      </c>
      <c r="N12" s="241">
        <v>5980</v>
      </c>
      <c r="O12" s="242">
        <v>7580</v>
      </c>
      <c r="P12" s="245">
        <v>13560</v>
      </c>
      <c r="Q12" s="244">
        <v>1599.79</v>
      </c>
      <c r="R12"/>
      <c r="S12"/>
      <c r="T12"/>
      <c r="U12"/>
      <c r="V12"/>
    </row>
    <row r="13" spans="1:22" s="172" customFormat="1" ht="25.5" customHeight="1">
      <c r="A13" s="240" t="s">
        <v>83</v>
      </c>
      <c r="B13" s="241">
        <v>4776</v>
      </c>
      <c r="C13" s="242">
        <v>5765</v>
      </c>
      <c r="D13" s="245">
        <v>10541</v>
      </c>
      <c r="E13" s="244">
        <v>777.48</v>
      </c>
      <c r="F13" s="241">
        <v>5044</v>
      </c>
      <c r="G13" s="242">
        <v>6108</v>
      </c>
      <c r="H13" s="245">
        <v>11152</v>
      </c>
      <c r="I13" s="244">
        <v>862.35</v>
      </c>
      <c r="J13" s="241">
        <v>5312</v>
      </c>
      <c r="K13" s="242">
        <v>6366</v>
      </c>
      <c r="L13" s="245">
        <v>11678</v>
      </c>
      <c r="M13" s="244">
        <v>1216.8800000000001</v>
      </c>
      <c r="N13" s="241">
        <v>5569</v>
      </c>
      <c r="O13" s="242">
        <v>6707</v>
      </c>
      <c r="P13" s="245">
        <v>12276</v>
      </c>
      <c r="Q13" s="244">
        <v>1448.31</v>
      </c>
      <c r="R13"/>
      <c r="S13"/>
      <c r="T13"/>
      <c r="U13"/>
      <c r="V13"/>
    </row>
    <row r="14" spans="1:22" s="172" customFormat="1" ht="25.5" customHeight="1">
      <c r="A14" s="240" t="s">
        <v>84</v>
      </c>
      <c r="B14" s="241">
        <v>33889</v>
      </c>
      <c r="C14" s="242">
        <v>41951</v>
      </c>
      <c r="D14" s="245">
        <v>75840</v>
      </c>
      <c r="E14" s="244">
        <v>5737.15</v>
      </c>
      <c r="F14" s="241">
        <v>35202</v>
      </c>
      <c r="G14" s="242">
        <v>43470</v>
      </c>
      <c r="H14" s="245">
        <v>78672</v>
      </c>
      <c r="I14" s="244">
        <v>6363.4</v>
      </c>
      <c r="J14" s="241">
        <v>36521</v>
      </c>
      <c r="K14" s="242">
        <v>44879</v>
      </c>
      <c r="L14" s="245">
        <v>81400</v>
      </c>
      <c r="M14" s="244">
        <v>8482.1299999999992</v>
      </c>
      <c r="N14" s="241">
        <v>37995</v>
      </c>
      <c r="O14" s="242">
        <v>46448</v>
      </c>
      <c r="P14" s="245">
        <v>84443</v>
      </c>
      <c r="Q14" s="244">
        <v>9962.4699999999993</v>
      </c>
      <c r="R14"/>
      <c r="S14"/>
      <c r="T14"/>
      <c r="U14"/>
      <c r="V14"/>
    </row>
    <row r="15" spans="1:22" s="172" customFormat="1" ht="25.5" customHeight="1" thickBot="1">
      <c r="A15" s="240" t="s">
        <v>85</v>
      </c>
      <c r="B15" s="241">
        <v>4426</v>
      </c>
      <c r="C15" s="242">
        <v>5400</v>
      </c>
      <c r="D15" s="245">
        <v>9826</v>
      </c>
      <c r="E15" s="244">
        <v>728.54</v>
      </c>
      <c r="F15" s="241">
        <v>4598</v>
      </c>
      <c r="G15" s="242">
        <v>5637</v>
      </c>
      <c r="H15" s="245">
        <v>10235</v>
      </c>
      <c r="I15" s="244">
        <v>808.06</v>
      </c>
      <c r="J15" s="241">
        <v>4790</v>
      </c>
      <c r="K15" s="242">
        <v>5812</v>
      </c>
      <c r="L15" s="245">
        <v>10602</v>
      </c>
      <c r="M15" s="244">
        <v>1104.76</v>
      </c>
      <c r="N15" s="241">
        <v>4970</v>
      </c>
      <c r="O15" s="242">
        <v>6081</v>
      </c>
      <c r="P15" s="245">
        <v>11051</v>
      </c>
      <c r="Q15" s="244">
        <v>1303.78</v>
      </c>
      <c r="R15"/>
      <c r="S15"/>
      <c r="T15"/>
      <c r="U15"/>
      <c r="V15"/>
    </row>
    <row r="16" spans="1:22" s="172" customFormat="1" ht="25.5" customHeight="1" thickBot="1">
      <c r="A16" s="246" t="s">
        <v>86</v>
      </c>
      <c r="B16" s="247">
        <v>93477</v>
      </c>
      <c r="C16" s="247">
        <v>116826</v>
      </c>
      <c r="D16" s="249">
        <v>210303</v>
      </c>
      <c r="E16" s="248">
        <v>15752.289999999997</v>
      </c>
      <c r="F16" s="247">
        <v>97533</v>
      </c>
      <c r="G16" s="247">
        <v>121520</v>
      </c>
      <c r="H16" s="247">
        <v>219053</v>
      </c>
      <c r="I16" s="1384">
        <v>17471.750000000004</v>
      </c>
      <c r="J16" s="247">
        <v>101711</v>
      </c>
      <c r="K16" s="247">
        <v>125847</v>
      </c>
      <c r="L16" s="247">
        <v>227558</v>
      </c>
      <c r="M16" s="1384">
        <v>23712.240000000002</v>
      </c>
      <c r="N16" s="247">
        <v>106072</v>
      </c>
      <c r="O16" s="247">
        <v>130710</v>
      </c>
      <c r="P16" s="247">
        <v>236782</v>
      </c>
      <c r="Q16" s="1384">
        <v>27935.230000000003</v>
      </c>
      <c r="R16"/>
      <c r="S16"/>
      <c r="T16"/>
      <c r="U16"/>
      <c r="V16"/>
    </row>
    <row r="17" spans="1:22" s="172" customFormat="1" ht="25.5" customHeight="1" thickBot="1">
      <c r="A17" s="250" t="s">
        <v>646</v>
      </c>
      <c r="B17" s="251">
        <v>2341</v>
      </c>
      <c r="C17" s="252">
        <v>2690</v>
      </c>
      <c r="D17" s="243">
        <v>5031</v>
      </c>
      <c r="E17" s="253">
        <v>384.66831000000002</v>
      </c>
      <c r="F17" s="251">
        <v>2440</v>
      </c>
      <c r="G17" s="252">
        <v>2784</v>
      </c>
      <c r="H17" s="243">
        <v>5224</v>
      </c>
      <c r="I17" s="1385">
        <v>425.04631999999998</v>
      </c>
      <c r="J17" s="251">
        <v>2511</v>
      </c>
      <c r="K17" s="252">
        <v>2866</v>
      </c>
      <c r="L17" s="243">
        <v>5377</v>
      </c>
      <c r="M17" s="1385">
        <v>568.09649000000002</v>
      </c>
      <c r="N17" s="251">
        <v>2603</v>
      </c>
      <c r="O17" s="252">
        <v>2982</v>
      </c>
      <c r="P17" s="243">
        <v>5585</v>
      </c>
      <c r="Q17" s="1385">
        <v>666.68875000000003</v>
      </c>
      <c r="R17"/>
      <c r="S17"/>
      <c r="T17"/>
      <c r="U17"/>
      <c r="V17"/>
    </row>
    <row r="18" spans="1:22" s="172" customFormat="1" ht="25.5" customHeight="1" thickTop="1" thickBot="1">
      <c r="A18" s="254" t="s">
        <v>87</v>
      </c>
      <c r="B18" s="255">
        <v>95818</v>
      </c>
      <c r="C18" s="255">
        <v>119516</v>
      </c>
      <c r="D18" s="257">
        <v>215334</v>
      </c>
      <c r="E18" s="256">
        <v>16136.958309999998</v>
      </c>
      <c r="F18" s="255">
        <v>99973</v>
      </c>
      <c r="G18" s="255">
        <v>124304</v>
      </c>
      <c r="H18" s="255">
        <v>224277</v>
      </c>
      <c r="I18" s="1386">
        <v>17896.796320000005</v>
      </c>
      <c r="J18" s="255">
        <v>104222</v>
      </c>
      <c r="K18" s="255">
        <v>128713</v>
      </c>
      <c r="L18" s="255">
        <v>232935</v>
      </c>
      <c r="M18" s="1386">
        <v>24280.336490000002</v>
      </c>
      <c r="N18" s="255">
        <v>108675</v>
      </c>
      <c r="O18" s="255">
        <v>133692</v>
      </c>
      <c r="P18" s="255">
        <v>242367</v>
      </c>
      <c r="Q18" s="1386">
        <v>28601.918750000004</v>
      </c>
      <c r="R18"/>
      <c r="S18"/>
      <c r="T18"/>
      <c r="U18"/>
      <c r="V18"/>
    </row>
    <row r="19" spans="1:22" ht="19.899999999999999" customHeight="1" thickTop="1">
      <c r="A19" s="225" t="s">
        <v>645</v>
      </c>
      <c r="Q19" s="1296"/>
    </row>
    <row r="20" spans="1:22" s="491" customFormat="1" ht="19.899999999999999" customHeight="1">
      <c r="A20" s="1544" t="s">
        <v>762</v>
      </c>
      <c r="R20"/>
      <c r="S20"/>
      <c r="T20"/>
      <c r="U20"/>
      <c r="V20"/>
    </row>
  </sheetData>
  <mergeCells count="7">
    <mergeCell ref="N5:P5"/>
    <mergeCell ref="J5:L5"/>
    <mergeCell ref="A4:A6"/>
    <mergeCell ref="B5:D5"/>
    <mergeCell ref="F5:H5"/>
    <mergeCell ref="F4:I4"/>
    <mergeCell ref="B4:E4"/>
  </mergeCells>
  <hyperlinks>
    <hyperlink ref="A1" location="Contents!A1" display="Back to contents" xr:uid="{827AD6F3-8A28-4A59-86A1-E9111BE62D27}"/>
  </hyperlinks>
  <pageMargins left="0.4" right="0.4" top="0.4" bottom="0.4" header="0.3" footer="0.17"/>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U18"/>
  <sheetViews>
    <sheetView zoomScaleNormal="100" workbookViewId="0">
      <selection sqref="A1:B1"/>
    </sheetView>
  </sheetViews>
  <sheetFormatPr defaultRowHeight="15.75"/>
  <cols>
    <col min="1" max="1" width="3.5703125" style="258" customWidth="1"/>
    <col min="2" max="2" width="7.42578125" style="258" customWidth="1"/>
    <col min="3" max="3" width="8" style="258" customWidth="1"/>
    <col min="4" max="5" width="9" style="258" customWidth="1"/>
    <col min="6" max="6" width="8" style="258" customWidth="1"/>
    <col min="7" max="7" width="9" style="258" customWidth="1"/>
    <col min="8" max="8" width="9.140625" style="258" customWidth="1"/>
    <col min="9" max="9" width="8.28515625" style="258" customWidth="1"/>
    <col min="10" max="10" width="9.5703125" style="258" customWidth="1"/>
    <col min="11" max="11" width="9" style="258" customWidth="1"/>
    <col min="12" max="12" width="9.42578125" style="258" customWidth="1"/>
    <col min="13" max="13" width="9.140625" style="258" customWidth="1"/>
    <col min="14" max="14" width="9" style="258" customWidth="1"/>
    <col min="15" max="15" width="9.140625" style="258" customWidth="1"/>
    <col min="16" max="17" width="9" style="258" customWidth="1"/>
    <col min="18" max="16384" width="9.140625" style="258"/>
  </cols>
  <sheetData>
    <row r="1" spans="1:21">
      <c r="A1" s="1734" t="s">
        <v>3</v>
      </c>
      <c r="B1" s="1734"/>
      <c r="C1" s="1734"/>
      <c r="R1" s="260"/>
      <c r="S1"/>
    </row>
    <row r="2" spans="1:21" s="260" customFormat="1" ht="30" customHeight="1" thickBot="1">
      <c r="A2" s="1757"/>
      <c r="B2" s="259" t="s">
        <v>685</v>
      </c>
      <c r="T2"/>
      <c r="U2"/>
    </row>
    <row r="3" spans="1:21" ht="30" customHeight="1" thickBot="1">
      <c r="A3" s="1757"/>
      <c r="B3" s="1758" t="s">
        <v>89</v>
      </c>
      <c r="C3" s="262"/>
      <c r="D3" s="263" t="s">
        <v>73</v>
      </c>
      <c r="E3" s="264"/>
      <c r="F3" s="262"/>
      <c r="G3" s="263" t="s">
        <v>480</v>
      </c>
      <c r="H3" s="264"/>
      <c r="I3" s="262"/>
      <c r="J3" s="263" t="s">
        <v>621</v>
      </c>
      <c r="K3" s="264"/>
      <c r="L3" s="262"/>
      <c r="M3" s="263" t="s">
        <v>686</v>
      </c>
      <c r="N3" s="264"/>
      <c r="O3" s="262"/>
      <c r="P3" s="263" t="s">
        <v>684</v>
      </c>
      <c r="Q3" s="264"/>
    </row>
    <row r="4" spans="1:21" ht="30" customHeight="1" thickBot="1">
      <c r="A4" s="1757"/>
      <c r="B4" s="1759"/>
      <c r="C4" s="265" t="s">
        <v>0</v>
      </c>
      <c r="D4" s="266" t="s">
        <v>1</v>
      </c>
      <c r="E4" s="267" t="s">
        <v>2</v>
      </c>
      <c r="F4" s="265" t="s">
        <v>0</v>
      </c>
      <c r="G4" s="266" t="s">
        <v>1</v>
      </c>
      <c r="H4" s="267" t="s">
        <v>2</v>
      </c>
      <c r="I4" s="265" t="s">
        <v>0</v>
      </c>
      <c r="J4" s="266" t="s">
        <v>1</v>
      </c>
      <c r="K4" s="267" t="s">
        <v>2</v>
      </c>
      <c r="L4" s="265" t="s">
        <v>0</v>
      </c>
      <c r="M4" s="266" t="s">
        <v>1</v>
      </c>
      <c r="N4" s="267" t="s">
        <v>2</v>
      </c>
      <c r="O4" s="265" t="s">
        <v>0</v>
      </c>
      <c r="P4" s="266" t="s">
        <v>1</v>
      </c>
      <c r="Q4" s="267" t="s">
        <v>2</v>
      </c>
    </row>
    <row r="5" spans="1:21" ht="30" customHeight="1">
      <c r="A5" s="1757"/>
      <c r="B5" s="268" t="s">
        <v>90</v>
      </c>
      <c r="C5" s="269">
        <v>34600</v>
      </c>
      <c r="D5" s="270">
        <v>37172</v>
      </c>
      <c r="E5" s="271">
        <v>71772</v>
      </c>
      <c r="F5" s="269">
        <v>35236</v>
      </c>
      <c r="G5" s="270">
        <v>37805</v>
      </c>
      <c r="H5" s="271">
        <v>73041</v>
      </c>
      <c r="I5" s="269">
        <v>36296</v>
      </c>
      <c r="J5" s="270">
        <v>38979</v>
      </c>
      <c r="K5" s="271">
        <v>75275</v>
      </c>
      <c r="L5" s="269">
        <v>37420</v>
      </c>
      <c r="M5" s="270">
        <v>39950</v>
      </c>
      <c r="N5" s="271">
        <v>77370</v>
      </c>
      <c r="O5" s="269">
        <v>38078</v>
      </c>
      <c r="P5" s="270">
        <v>40667</v>
      </c>
      <c r="Q5" s="271">
        <v>78745</v>
      </c>
      <c r="R5"/>
    </row>
    <row r="6" spans="1:21" ht="30" customHeight="1" thickBot="1">
      <c r="A6" s="1757"/>
      <c r="B6" s="272" t="s">
        <v>91</v>
      </c>
      <c r="C6" s="269">
        <v>25843</v>
      </c>
      <c r="D6" s="270">
        <v>30196</v>
      </c>
      <c r="E6" s="271">
        <v>56039</v>
      </c>
      <c r="F6" s="269">
        <v>27514</v>
      </c>
      <c r="G6" s="270">
        <v>31819</v>
      </c>
      <c r="H6" s="271">
        <v>59333</v>
      </c>
      <c r="I6" s="269">
        <v>28748</v>
      </c>
      <c r="J6" s="270">
        <v>33113</v>
      </c>
      <c r="K6" s="271">
        <v>61861</v>
      </c>
      <c r="L6" s="269">
        <v>29162</v>
      </c>
      <c r="M6" s="270">
        <v>33618</v>
      </c>
      <c r="N6" s="271">
        <v>62780</v>
      </c>
      <c r="O6" s="269">
        <v>29718</v>
      </c>
      <c r="P6" s="270">
        <v>33963</v>
      </c>
      <c r="Q6" s="271">
        <v>63681</v>
      </c>
      <c r="R6"/>
    </row>
    <row r="7" spans="1:21" ht="30" customHeight="1" thickBot="1">
      <c r="A7" s="1757"/>
      <c r="B7" s="273" t="s">
        <v>92</v>
      </c>
      <c r="C7" s="274">
        <v>60443</v>
      </c>
      <c r="D7" s="274">
        <v>67368</v>
      </c>
      <c r="E7" s="276">
        <v>127811</v>
      </c>
      <c r="F7" s="274">
        <v>62750</v>
      </c>
      <c r="G7" s="274">
        <v>69624</v>
      </c>
      <c r="H7" s="276">
        <v>132374</v>
      </c>
      <c r="I7" s="274">
        <v>65044</v>
      </c>
      <c r="J7" s="274">
        <v>72092</v>
      </c>
      <c r="K7" s="276">
        <v>137136</v>
      </c>
      <c r="L7" s="274">
        <v>66582</v>
      </c>
      <c r="M7" s="274">
        <v>73568</v>
      </c>
      <c r="N7" s="276">
        <v>140150</v>
      </c>
      <c r="O7" s="274">
        <v>67796</v>
      </c>
      <c r="P7" s="274">
        <v>74630</v>
      </c>
      <c r="Q7" s="276">
        <v>142426</v>
      </c>
      <c r="R7"/>
    </row>
    <row r="8" spans="1:21" ht="30" customHeight="1">
      <c r="A8" s="1757"/>
      <c r="B8" s="272" t="s">
        <v>93</v>
      </c>
      <c r="C8" s="269">
        <v>14298</v>
      </c>
      <c r="D8" s="270">
        <v>18836</v>
      </c>
      <c r="E8" s="271">
        <v>33134</v>
      </c>
      <c r="F8" s="269">
        <v>15774</v>
      </c>
      <c r="G8" s="270">
        <v>20580</v>
      </c>
      <c r="H8" s="271">
        <v>36354</v>
      </c>
      <c r="I8" s="269">
        <v>16743</v>
      </c>
      <c r="J8" s="270">
        <v>21592</v>
      </c>
      <c r="K8" s="271">
        <v>38335</v>
      </c>
      <c r="L8" s="269">
        <v>18270</v>
      </c>
      <c r="M8" s="270">
        <v>22981</v>
      </c>
      <c r="N8" s="271">
        <v>41251</v>
      </c>
      <c r="O8" s="269">
        <v>20765</v>
      </c>
      <c r="P8" s="270">
        <v>25909</v>
      </c>
      <c r="Q8" s="271">
        <v>46674</v>
      </c>
      <c r="R8"/>
    </row>
    <row r="9" spans="1:21" ht="30" customHeight="1">
      <c r="A9" s="1757"/>
      <c r="B9" s="272" t="s">
        <v>94</v>
      </c>
      <c r="C9" s="269">
        <v>8562</v>
      </c>
      <c r="D9" s="270">
        <v>12439</v>
      </c>
      <c r="E9" s="271">
        <v>21001</v>
      </c>
      <c r="F9" s="269">
        <v>8573</v>
      </c>
      <c r="G9" s="270">
        <v>12498</v>
      </c>
      <c r="H9" s="271">
        <v>21071</v>
      </c>
      <c r="I9" s="269">
        <v>9179</v>
      </c>
      <c r="J9" s="270">
        <v>13457</v>
      </c>
      <c r="K9" s="271">
        <v>22636</v>
      </c>
      <c r="L9" s="269">
        <v>9892</v>
      </c>
      <c r="M9" s="270">
        <v>14369</v>
      </c>
      <c r="N9" s="271">
        <v>24261</v>
      </c>
      <c r="O9" s="269">
        <v>10338</v>
      </c>
      <c r="P9" s="270">
        <v>14987</v>
      </c>
      <c r="Q9" s="271">
        <v>25325</v>
      </c>
      <c r="R9"/>
    </row>
    <row r="10" spans="1:21" ht="30" customHeight="1">
      <c r="A10" s="1757"/>
      <c r="B10" s="272" t="s">
        <v>95</v>
      </c>
      <c r="C10" s="269">
        <v>5177</v>
      </c>
      <c r="D10" s="270">
        <v>8722</v>
      </c>
      <c r="E10" s="271">
        <v>13899</v>
      </c>
      <c r="F10" s="269">
        <v>5337</v>
      </c>
      <c r="G10" s="270">
        <v>9032</v>
      </c>
      <c r="H10" s="271">
        <v>14369</v>
      </c>
      <c r="I10" s="269">
        <v>5421</v>
      </c>
      <c r="J10" s="270">
        <v>9134</v>
      </c>
      <c r="K10" s="271">
        <v>14555</v>
      </c>
      <c r="L10" s="269">
        <v>5685</v>
      </c>
      <c r="M10" s="270">
        <v>9353</v>
      </c>
      <c r="N10" s="271">
        <v>15038</v>
      </c>
      <c r="O10" s="269">
        <v>5782</v>
      </c>
      <c r="P10" s="270">
        <v>9407</v>
      </c>
      <c r="Q10" s="271">
        <v>15189</v>
      </c>
      <c r="R10"/>
    </row>
    <row r="11" spans="1:21" ht="30" customHeight="1" thickBot="1">
      <c r="A11" s="1757"/>
      <c r="B11" s="272" t="s">
        <v>96</v>
      </c>
      <c r="C11" s="269">
        <v>2203</v>
      </c>
      <c r="D11" s="270">
        <v>4699</v>
      </c>
      <c r="E11" s="271">
        <v>6902</v>
      </c>
      <c r="F11" s="269">
        <v>2267</v>
      </c>
      <c r="G11" s="270">
        <v>4678</v>
      </c>
      <c r="H11" s="271">
        <v>6945</v>
      </c>
      <c r="I11" s="269">
        <v>2422</v>
      </c>
      <c r="J11" s="270">
        <v>4851</v>
      </c>
      <c r="K11" s="271">
        <v>7273</v>
      </c>
      <c r="L11" s="269">
        <v>2558</v>
      </c>
      <c r="M11" s="270">
        <v>5166</v>
      </c>
      <c r="N11" s="271">
        <v>7724</v>
      </c>
      <c r="O11" s="269">
        <v>2772</v>
      </c>
      <c r="P11" s="270">
        <v>5399</v>
      </c>
      <c r="Q11" s="271">
        <v>8171</v>
      </c>
      <c r="R11"/>
    </row>
    <row r="12" spans="1:21" ht="30" customHeight="1" thickBot="1">
      <c r="A12" s="1757"/>
      <c r="B12" s="273" t="s">
        <v>97</v>
      </c>
      <c r="C12" s="274">
        <v>30240</v>
      </c>
      <c r="D12" s="274">
        <v>44696</v>
      </c>
      <c r="E12" s="276">
        <v>74936</v>
      </c>
      <c r="F12" s="274">
        <v>31951</v>
      </c>
      <c r="G12" s="274">
        <v>46788</v>
      </c>
      <c r="H12" s="276">
        <v>78739</v>
      </c>
      <c r="I12" s="274">
        <v>33765</v>
      </c>
      <c r="J12" s="274">
        <v>49034</v>
      </c>
      <c r="K12" s="276">
        <v>82799</v>
      </c>
      <c r="L12" s="274">
        <v>36405</v>
      </c>
      <c r="M12" s="274">
        <v>51869</v>
      </c>
      <c r="N12" s="276">
        <v>88274</v>
      </c>
      <c r="O12" s="274">
        <v>39657</v>
      </c>
      <c r="P12" s="274">
        <v>55702</v>
      </c>
      <c r="Q12" s="276">
        <v>95359</v>
      </c>
      <c r="R12"/>
      <c r="S12" s="1297"/>
    </row>
    <row r="13" spans="1:21" ht="30" customHeight="1">
      <c r="A13" s="1757"/>
      <c r="B13" s="272" t="s">
        <v>98</v>
      </c>
      <c r="C13" s="269">
        <v>925</v>
      </c>
      <c r="D13" s="270">
        <v>2282</v>
      </c>
      <c r="E13" s="271">
        <v>3207</v>
      </c>
      <c r="F13" s="269">
        <v>932</v>
      </c>
      <c r="G13" s="270">
        <v>2384</v>
      </c>
      <c r="H13" s="271">
        <v>3316</v>
      </c>
      <c r="I13" s="269">
        <v>941</v>
      </c>
      <c r="J13" s="270">
        <v>2399</v>
      </c>
      <c r="K13" s="280">
        <v>3340</v>
      </c>
      <c r="L13" s="269">
        <v>1004</v>
      </c>
      <c r="M13" s="270">
        <v>2408</v>
      </c>
      <c r="N13" s="280">
        <v>3412</v>
      </c>
      <c r="O13" s="269">
        <v>942</v>
      </c>
      <c r="P13" s="270">
        <v>2419</v>
      </c>
      <c r="Q13" s="271">
        <v>3361</v>
      </c>
      <c r="R13"/>
    </row>
    <row r="14" spans="1:21" ht="30" customHeight="1" thickBot="1">
      <c r="A14" s="1757"/>
      <c r="B14" s="272" t="s">
        <v>99</v>
      </c>
      <c r="C14" s="269">
        <v>131</v>
      </c>
      <c r="D14" s="270">
        <v>579</v>
      </c>
      <c r="E14" s="271">
        <v>710</v>
      </c>
      <c r="F14" s="269">
        <v>154</v>
      </c>
      <c r="G14" s="270">
        <v>598</v>
      </c>
      <c r="H14" s="271">
        <v>752</v>
      </c>
      <c r="I14" s="269">
        <v>199</v>
      </c>
      <c r="J14" s="270">
        <v>648</v>
      </c>
      <c r="K14" s="271">
        <v>847</v>
      </c>
      <c r="L14" s="269">
        <v>208</v>
      </c>
      <c r="M14" s="270">
        <v>723</v>
      </c>
      <c r="N14" s="271">
        <v>931</v>
      </c>
      <c r="O14" s="269">
        <v>253</v>
      </c>
      <c r="P14" s="270">
        <v>790</v>
      </c>
      <c r="Q14" s="271">
        <v>1043</v>
      </c>
      <c r="R14"/>
      <c r="S14" s="1297"/>
    </row>
    <row r="15" spans="1:21" ht="30" customHeight="1" thickBot="1">
      <c r="A15" s="1757"/>
      <c r="B15" s="273" t="s">
        <v>100</v>
      </c>
      <c r="C15" s="274">
        <v>1056</v>
      </c>
      <c r="D15" s="274">
        <v>2861</v>
      </c>
      <c r="E15" s="276">
        <v>3917</v>
      </c>
      <c r="F15" s="274">
        <v>1086</v>
      </c>
      <c r="G15" s="274">
        <v>2982</v>
      </c>
      <c r="H15" s="276">
        <v>4068</v>
      </c>
      <c r="I15" s="274">
        <v>1140</v>
      </c>
      <c r="J15" s="274">
        <v>3047</v>
      </c>
      <c r="K15" s="276">
        <v>4187</v>
      </c>
      <c r="L15" s="274">
        <v>1212</v>
      </c>
      <c r="M15" s="274">
        <v>3131</v>
      </c>
      <c r="N15" s="276">
        <v>4343</v>
      </c>
      <c r="O15" s="274">
        <v>1195</v>
      </c>
      <c r="P15" s="274">
        <v>3209</v>
      </c>
      <c r="Q15" s="276">
        <v>4404</v>
      </c>
      <c r="R15"/>
    </row>
    <row r="16" spans="1:21" ht="27" customHeight="1" thickBot="1">
      <c r="A16" s="1757"/>
      <c r="B16" s="277" t="s">
        <v>101</v>
      </c>
      <c r="C16" s="278">
        <v>32</v>
      </c>
      <c r="D16" s="279">
        <v>103</v>
      </c>
      <c r="E16" s="280">
        <v>135</v>
      </c>
      <c r="F16" s="278">
        <v>31</v>
      </c>
      <c r="G16" s="279">
        <v>122</v>
      </c>
      <c r="H16" s="280">
        <v>153</v>
      </c>
      <c r="I16" s="278">
        <v>24</v>
      </c>
      <c r="J16" s="279">
        <v>131</v>
      </c>
      <c r="K16" s="280">
        <v>155</v>
      </c>
      <c r="L16" s="278">
        <v>23</v>
      </c>
      <c r="M16" s="279">
        <v>145</v>
      </c>
      <c r="N16" s="280">
        <v>168</v>
      </c>
      <c r="O16" s="278">
        <v>27</v>
      </c>
      <c r="P16" s="279">
        <v>151</v>
      </c>
      <c r="Q16" s="627">
        <v>178</v>
      </c>
      <c r="R16"/>
    </row>
    <row r="17" spans="1:18" ht="34.5" customHeight="1" thickTop="1" thickBot="1">
      <c r="A17" s="1757"/>
      <c r="B17" s="281" t="s">
        <v>102</v>
      </c>
      <c r="C17" s="282">
        <v>91771</v>
      </c>
      <c r="D17" s="282">
        <v>115028</v>
      </c>
      <c r="E17" s="284">
        <v>206799</v>
      </c>
      <c r="F17" s="282">
        <v>95818</v>
      </c>
      <c r="G17" s="282">
        <v>119516</v>
      </c>
      <c r="H17" s="284">
        <v>215334</v>
      </c>
      <c r="I17" s="282">
        <v>99973</v>
      </c>
      <c r="J17" s="282">
        <v>124304</v>
      </c>
      <c r="K17" s="284">
        <v>224277</v>
      </c>
      <c r="L17" s="282">
        <v>104222</v>
      </c>
      <c r="M17" s="282">
        <v>128713</v>
      </c>
      <c r="N17" s="284">
        <v>232935</v>
      </c>
      <c r="O17" s="282">
        <v>108675</v>
      </c>
      <c r="P17" s="282">
        <v>133692</v>
      </c>
      <c r="Q17" s="327">
        <v>242367</v>
      </c>
      <c r="R17"/>
    </row>
    <row r="18" spans="1:18" ht="18.75" thickTop="1">
      <c r="B18" s="285" t="s">
        <v>645</v>
      </c>
      <c r="P18" s="1466"/>
      <c r="Q18" s="1543"/>
      <c r="R18" s="1466"/>
    </row>
  </sheetData>
  <mergeCells count="3">
    <mergeCell ref="A2:A17"/>
    <mergeCell ref="B3:B4"/>
    <mergeCell ref="A1:C1"/>
  </mergeCells>
  <hyperlinks>
    <hyperlink ref="A1:B1" location="CONTENTS!A1" display="Back to contents" xr:uid="{00000000-0004-0000-0800-000000000000}"/>
  </hyperlinks>
  <pageMargins left="0.2" right="0.36" top="0.4" bottom="0.4" header="0.196850393700787" footer="0.27559055118110198"/>
  <pageSetup paperSize="9" orientation="landscape" horizontalDpi="4294967294" verticalDpi="4294967294"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445CC7E-5312-458E-AD13-5E91F073C5CA}">
  <ds:schemaRefs>
    <ds:schemaRef ds:uri="http://purl.org/dc/dcmitype/"/>
    <ds:schemaRef ds:uri="http://www.w3.org/XML/1998/namespace"/>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1C598AF5-CC5F-4CFC-B236-17E52C33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F3FDB9-1846-4EC1-BDB8-963AC791BFAF}">
  <ds:schemaRefs>
    <ds:schemaRef ds:uri="http://schemas.microsoft.com/sharepoint/v3/contenttype/forms"/>
  </ds:schemaRefs>
</ds:datastoreItem>
</file>

<file path=customXml/itemProps4.xml><?xml version="1.0" encoding="utf-8"?>
<ds:datastoreItem xmlns:ds="http://schemas.openxmlformats.org/officeDocument/2006/customXml" ds:itemID="{125C4414-9378-4348-92E2-60F53DF7FE3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2</vt:i4>
      </vt:variant>
    </vt:vector>
  </HeadingPairs>
  <TitlesOfParts>
    <vt:vector size="81" baseType="lpstr">
      <vt:lpstr>Introduction</vt:lpstr>
      <vt:lpstr>Concepts and Definitions</vt:lpstr>
      <vt:lpstr>Contents</vt:lpstr>
      <vt:lpstr>Table 1</vt:lpstr>
      <vt:lpstr>Table 2</vt:lpstr>
      <vt:lpstr>Table 3</vt:lpstr>
      <vt:lpstr>Table 4-7</vt:lpstr>
      <vt:lpstr>Table 8</vt:lpstr>
      <vt:lpstr>Table 9A</vt:lpstr>
      <vt:lpstr>Table 9B</vt:lpstr>
      <vt:lpstr>Table 9C</vt:lpstr>
      <vt:lpstr>Table 10A</vt:lpstr>
      <vt:lpstr>Table 10B</vt:lpstr>
      <vt:lpstr>Table 10C</vt:lpstr>
      <vt:lpstr>Table 11A</vt:lpstr>
      <vt:lpstr>Table 11B</vt:lpstr>
      <vt:lpstr>Table 11C</vt:lpstr>
      <vt:lpstr>Table 12A</vt:lpstr>
      <vt:lpstr>Table 12B</vt:lpstr>
      <vt:lpstr>Table 12C</vt:lpstr>
      <vt:lpstr>Table 13</vt:lpstr>
      <vt:lpstr>Table 14A</vt:lpstr>
      <vt:lpstr>Table 14B</vt:lpstr>
      <vt:lpstr>Table 14C</vt:lpstr>
      <vt:lpstr>Table 15A</vt:lpstr>
      <vt:lpstr>Table 15B</vt:lpstr>
      <vt:lpstr>Table 15C</vt:lpstr>
      <vt:lpstr>Table 16A</vt:lpstr>
      <vt:lpstr>Table 16B</vt:lpstr>
      <vt:lpstr>Table 16C</vt:lpstr>
      <vt:lpstr>Table 17</vt:lpstr>
      <vt:lpstr>Table 18A</vt:lpstr>
      <vt:lpstr>Table 18B</vt:lpstr>
      <vt:lpstr>Table 18C</vt:lpstr>
      <vt:lpstr>Table 19A</vt:lpstr>
      <vt:lpstr>Table 19B</vt:lpstr>
      <vt:lpstr>Table 19C</vt:lpstr>
      <vt:lpstr>Table 20A</vt:lpstr>
      <vt:lpstr>Table 20B</vt:lpstr>
      <vt:lpstr>Table 20C</vt:lpstr>
      <vt:lpstr>Table 21A</vt:lpstr>
      <vt:lpstr>Table 21B</vt:lpstr>
      <vt:lpstr>Table 21C</vt:lpstr>
      <vt:lpstr>Table 22</vt:lpstr>
      <vt:lpstr>Table 23A</vt:lpstr>
      <vt:lpstr>Table 23B</vt:lpstr>
      <vt:lpstr>Table 23C</vt:lpstr>
      <vt:lpstr>Table 24A</vt:lpstr>
      <vt:lpstr>Table 24B</vt:lpstr>
      <vt:lpstr>Table 24C</vt:lpstr>
      <vt:lpstr>Table 25  </vt:lpstr>
      <vt:lpstr>Table 26</vt:lpstr>
      <vt:lpstr>Table 27A</vt:lpstr>
      <vt:lpstr>Table 27B</vt:lpstr>
      <vt:lpstr>Table 27C</vt:lpstr>
      <vt:lpstr>Table 28A</vt:lpstr>
      <vt:lpstr>Table 28B</vt:lpstr>
      <vt:lpstr>Table 28C</vt:lpstr>
      <vt:lpstr>Table 29A</vt:lpstr>
      <vt:lpstr>Table 29B</vt:lpstr>
      <vt:lpstr>Table 29C</vt:lpstr>
      <vt:lpstr>Table 30A</vt:lpstr>
      <vt:lpstr>Table 30B</vt:lpstr>
      <vt:lpstr>Table 30C</vt:lpstr>
      <vt:lpstr>Table 31A</vt:lpstr>
      <vt:lpstr> Table 31B</vt:lpstr>
      <vt:lpstr>Table 31C</vt:lpstr>
      <vt:lpstr>Table 32</vt:lpstr>
      <vt:lpstr>Table 33</vt:lpstr>
      <vt:lpstr>Table 34A-34B</vt:lpstr>
      <vt:lpstr>Table 35A-35B</vt:lpstr>
      <vt:lpstr>Table 36</vt:lpstr>
      <vt:lpstr>Table 37-38</vt:lpstr>
      <vt:lpstr>Table 39</vt:lpstr>
      <vt:lpstr>Table 40</vt:lpstr>
      <vt:lpstr>Table 41-43</vt:lpstr>
      <vt:lpstr>Table 44A-44B</vt:lpstr>
      <vt:lpstr>Table 45</vt:lpstr>
      <vt:lpstr>Table 46</vt:lpstr>
      <vt:lpstr>'Table 14A'!Criteria</vt:lpstr>
      <vt:lpstr>'Table 14C'!Criteria</vt:lpstr>
    </vt:vector>
  </TitlesOfParts>
  <Company>Ministry of Social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bnf</dc:creator>
  <cp:lastModifiedBy>Ramasamy</cp:lastModifiedBy>
  <cp:lastPrinted>2022-11-04T07:19:55Z</cp:lastPrinted>
  <dcterms:created xsi:type="dcterms:W3CDTF">2003-04-28T07:43:10Z</dcterms:created>
  <dcterms:modified xsi:type="dcterms:W3CDTF">2022-11-16T05:15:06Z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150800.000000000</vt:lpwstr>
  </property>
  <property fmtid="{D5CDD505-2E9C-101B-9397-08002B2CF9AE}" pid="8" name="xd_ProgID">
    <vt:lpwstr/>
  </property>
  <property fmtid="{D5CDD505-2E9C-101B-9397-08002B2CF9AE}" pid="9" name="PublishingContactPicture">
    <vt:lpwstr/>
  </property>
  <property fmtid="{D5CDD505-2E9C-101B-9397-08002B2CF9AE}" pid="10" name="PublishingVariationGroupID">
    <vt:lpwstr/>
  </property>
  <property fmtid="{D5CDD505-2E9C-101B-9397-08002B2CF9AE}" pid="11" name="PublishingVariationRelationshipLinkFieldID">
    <vt:lpwstr/>
  </property>
  <property fmtid="{D5CDD505-2E9C-101B-9397-08002B2CF9AE}" pid="12" name="PublishingContactName">
    <vt:lpwstr/>
  </property>
  <property fmtid="{D5CDD505-2E9C-101B-9397-08002B2CF9AE}" pid="13" name="_SourceUrl">
    <vt:lpwstr/>
  </property>
  <property fmtid="{D5CDD505-2E9C-101B-9397-08002B2CF9AE}" pid="14" name="_SharedFileIndex">
    <vt:lpwstr/>
  </property>
  <property fmtid="{D5CDD505-2E9C-101B-9397-08002B2CF9AE}" pid="15" name="Comments">
    <vt:lpwstr/>
  </property>
  <property fmtid="{D5CDD505-2E9C-101B-9397-08002B2CF9AE}" pid="16" name="PublishingContactEmail">
    <vt:lpwstr/>
  </property>
  <property fmtid="{D5CDD505-2E9C-101B-9397-08002B2CF9AE}" pid="17" name="PublishingPageLayout">
    <vt:lpwstr/>
  </property>
</Properties>
</file>